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user\Desktop\2026년 물가조사\개인 서비스 요금 월별조사표 2026\"/>
    </mc:Choice>
  </mc:AlternateContent>
  <xr:revisionPtr revIDLastSave="0" documentId="13_ncr:1_{049F4422-4E9B-41D1-9A16-3D6FA7F49836}" xr6:coauthVersionLast="36" xr6:coauthVersionMax="36" xr10:uidLastSave="{00000000-0000-0000-0000-000000000000}"/>
  <bookViews>
    <workbookView xWindow="0" yWindow="0" windowWidth="28800" windowHeight="12060" activeTab="2" xr2:uid="{1BA1DFE0-8E33-43BC-889E-0E87D2D04B91}"/>
  </bookViews>
  <sheets>
    <sheet name="총괄" sheetId="4" r:id="rId1"/>
    <sheet name="상동" sheetId="1" r:id="rId2"/>
    <sheet name="수성동" sheetId="2" r:id="rId3"/>
  </sheets>
  <definedNames>
    <definedName name="_xlnm._FilterDatabase" localSheetId="1" hidden="1">상동!$A$5:$H$71</definedName>
    <definedName name="_xlnm._FilterDatabase" localSheetId="2" hidden="1">수성동!$A$5:$H$97</definedName>
    <definedName name="_xlnm.Print_Titles" localSheetId="1">상동!$1:$5</definedName>
    <definedName name="_xlnm.Print_Titles" localSheetId="2">수성동!$1:$5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2" l="1"/>
  <c r="H7" i="2" l="1"/>
  <c r="H6" i="2"/>
  <c r="H6" i="1" l="1"/>
  <c r="H8" i="1"/>
  <c r="H61" i="2" l="1"/>
  <c r="G46" i="4" l="1"/>
  <c r="I44" i="4"/>
  <c r="E44" i="4" s="1"/>
  <c r="I43" i="4"/>
  <c r="M42" i="4"/>
  <c r="I42" i="4"/>
  <c r="G42" i="4"/>
  <c r="G41" i="4"/>
  <c r="E41" i="4" s="1"/>
  <c r="M35" i="4"/>
  <c r="I34" i="4"/>
  <c r="I33" i="4"/>
  <c r="M32" i="4"/>
  <c r="G32" i="4"/>
  <c r="M31" i="4"/>
  <c r="I31" i="4"/>
  <c r="M27" i="4"/>
  <c r="M26" i="4"/>
  <c r="M23" i="4"/>
  <c r="M22" i="4"/>
  <c r="I21" i="4"/>
  <c r="I20" i="4"/>
  <c r="I19" i="4"/>
  <c r="I18" i="4"/>
  <c r="I17" i="4"/>
  <c r="G16" i="4"/>
  <c r="M15" i="4"/>
  <c r="I13" i="4"/>
  <c r="M6" i="4"/>
  <c r="M5" i="4"/>
  <c r="I5" i="4"/>
  <c r="G27" i="4"/>
  <c r="H71" i="2"/>
  <c r="H72" i="2"/>
  <c r="H73" i="2"/>
  <c r="H74" i="2"/>
  <c r="H75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6" i="2"/>
  <c r="H9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2" i="2"/>
  <c r="H64" i="2"/>
  <c r="H65" i="2"/>
  <c r="H66" i="2"/>
  <c r="H67" i="2"/>
  <c r="H68" i="2"/>
  <c r="H69" i="2"/>
  <c r="H70" i="2"/>
  <c r="H72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4" i="1"/>
  <c r="H55" i="1"/>
  <c r="H56" i="1"/>
  <c r="H57" i="1"/>
  <c r="H59" i="1"/>
  <c r="H61" i="1"/>
  <c r="H62" i="1"/>
  <c r="H63" i="1"/>
  <c r="H64" i="1"/>
  <c r="H65" i="1"/>
  <c r="H66" i="1"/>
  <c r="H67" i="1"/>
  <c r="H68" i="1"/>
  <c r="H69" i="1"/>
  <c r="H70" i="1"/>
  <c r="H71" i="1"/>
  <c r="E42" i="4" l="1"/>
  <c r="M47" i="4"/>
  <c r="K47" i="4"/>
  <c r="I47" i="4"/>
  <c r="G47" i="4"/>
  <c r="O46" i="4"/>
  <c r="M46" i="4"/>
  <c r="I46" i="4"/>
  <c r="M45" i="4"/>
  <c r="I45" i="4"/>
  <c r="G45" i="4"/>
  <c r="M43" i="4"/>
  <c r="G43" i="4"/>
  <c r="G40" i="4"/>
  <c r="E40" i="4" s="1"/>
  <c r="M39" i="4"/>
  <c r="I39" i="4"/>
  <c r="G39" i="4"/>
  <c r="M38" i="4"/>
  <c r="I38" i="4"/>
  <c r="G38" i="4"/>
  <c r="M37" i="4"/>
  <c r="I37" i="4"/>
  <c r="G37" i="4"/>
  <c r="M36" i="4"/>
  <c r="I36" i="4"/>
  <c r="G36" i="4"/>
  <c r="I35" i="4"/>
  <c r="G35" i="4"/>
  <c r="G34" i="4"/>
  <c r="E34" i="4" s="1"/>
  <c r="G33" i="4"/>
  <c r="E33" i="4" s="1"/>
  <c r="I32" i="4"/>
  <c r="E32" i="4" s="1"/>
  <c r="G31" i="4"/>
  <c r="M29" i="4"/>
  <c r="I30" i="4"/>
  <c r="I29" i="4"/>
  <c r="G30" i="4"/>
  <c r="G29" i="4"/>
  <c r="M28" i="4"/>
  <c r="I28" i="4"/>
  <c r="E35" i="4" l="1"/>
  <c r="E45" i="4"/>
  <c r="E29" i="4"/>
  <c r="E31" i="4"/>
  <c r="E46" i="4"/>
  <c r="E47" i="4"/>
  <c r="E39" i="4"/>
  <c r="E43" i="4"/>
  <c r="E37" i="4"/>
  <c r="E38" i="4"/>
  <c r="E36" i="4"/>
  <c r="G28" i="4"/>
  <c r="E28" i="4" s="1"/>
  <c r="I27" i="4"/>
  <c r="I26" i="4"/>
  <c r="G26" i="4"/>
  <c r="M25" i="4"/>
  <c r="I25" i="4"/>
  <c r="M24" i="4"/>
  <c r="I24" i="4"/>
  <c r="G25" i="4"/>
  <c r="I23" i="4"/>
  <c r="I22" i="4"/>
  <c r="G24" i="4"/>
  <c r="G23" i="4"/>
  <c r="G22" i="4"/>
  <c r="M21" i="4"/>
  <c r="G21" i="4"/>
  <c r="M20" i="4"/>
  <c r="M19" i="4"/>
  <c r="M18" i="4"/>
  <c r="M17" i="4"/>
  <c r="G20" i="4"/>
  <c r="G19" i="4"/>
  <c r="G18" i="4"/>
  <c r="G17" i="4"/>
  <c r="M16" i="4"/>
  <c r="I16" i="4"/>
  <c r="I15" i="4"/>
  <c r="I14" i="4"/>
  <c r="M14" i="4"/>
  <c r="M13" i="4"/>
  <c r="G14" i="4"/>
  <c r="G13" i="4"/>
  <c r="M12" i="4"/>
  <c r="G12" i="4"/>
  <c r="G11" i="4"/>
  <c r="M10" i="4"/>
  <c r="I10" i="4"/>
  <c r="G10" i="4"/>
  <c r="M9" i="4"/>
  <c r="M8" i="4"/>
  <c r="G9" i="4"/>
  <c r="G8" i="4"/>
  <c r="I12" i="4"/>
  <c r="I11" i="4"/>
  <c r="I9" i="4"/>
  <c r="I8" i="4"/>
  <c r="I7" i="4"/>
  <c r="G7" i="4"/>
  <c r="I6" i="4"/>
  <c r="G6" i="4"/>
  <c r="O5" i="4"/>
  <c r="E17" i="4" l="1"/>
  <c r="E18" i="4"/>
  <c r="E11" i="4"/>
  <c r="E19" i="4"/>
  <c r="E8" i="4"/>
  <c r="E12" i="4"/>
  <c r="E13" i="4"/>
  <c r="E21" i="4"/>
  <c r="E6" i="4"/>
  <c r="E7" i="4"/>
  <c r="E20" i="4"/>
  <c r="E14" i="4"/>
  <c r="E16" i="4"/>
  <c r="E22" i="4"/>
  <c r="E25" i="4"/>
  <c r="E15" i="4"/>
  <c r="E23" i="4"/>
  <c r="E24" i="4"/>
  <c r="E26" i="4"/>
  <c r="E27" i="4"/>
  <c r="E10" i="4"/>
  <c r="G5" i="4"/>
  <c r="E5" i="4" s="1"/>
</calcChain>
</file>

<file path=xl/sharedStrings.xml><?xml version="1.0" encoding="utf-8"?>
<sst xmlns="http://schemas.openxmlformats.org/spreadsheetml/2006/main" count="1196" uniqueCount="587">
  <si>
    <t>BHC치킨</t>
  </si>
  <si>
    <t>상신경1길 38</t>
  </si>
  <si>
    <t>김가네꼴통김밥</t>
  </si>
  <si>
    <t>충정로 33-1</t>
  </si>
  <si>
    <t>다래원</t>
  </si>
  <si>
    <t>상사1길 26</t>
  </si>
  <si>
    <t>롯데리아</t>
  </si>
  <si>
    <t>신경2길 28</t>
  </si>
  <si>
    <t>맥시칸치킨</t>
  </si>
  <si>
    <t>학산로 97</t>
  </si>
  <si>
    <t>명품한우정육식당</t>
  </si>
  <si>
    <t>충정로 39-1</t>
  </si>
  <si>
    <t>무공돈까스</t>
  </si>
  <si>
    <t>충정로 80</t>
  </si>
  <si>
    <t>반올림</t>
  </si>
  <si>
    <t>중앙로 258</t>
  </si>
  <si>
    <t>복돼지</t>
  </si>
  <si>
    <t>중앙로 247</t>
  </si>
  <si>
    <t>본가누룽지삼계탕</t>
  </si>
  <si>
    <t>신경2길 7</t>
  </si>
  <si>
    <t>산골냉면</t>
  </si>
  <si>
    <t>내장산로 16-8</t>
  </si>
  <si>
    <t>서울반점</t>
  </si>
  <si>
    <t>하신경8길 32</t>
  </si>
  <si>
    <t>솔가숯불갈비</t>
  </si>
  <si>
    <t>벚꽃로 537-5</t>
  </si>
  <si>
    <t>순정축협한우명품관</t>
  </si>
  <si>
    <t>내장산로 14</t>
  </si>
  <si>
    <t>신금상회관</t>
  </si>
  <si>
    <t>상동 564-42</t>
  </si>
  <si>
    <t>신전떡볶이</t>
  </si>
  <si>
    <t>충정로 54</t>
  </si>
  <si>
    <t>아프리카</t>
  </si>
  <si>
    <t>어머니해물칼국수</t>
  </si>
  <si>
    <t>금붕1길 9</t>
  </si>
  <si>
    <t>예가</t>
  </si>
  <si>
    <t>하신경9길 13</t>
  </si>
  <si>
    <t>우리할매떡볶이</t>
  </si>
  <si>
    <t>학산로 117-14</t>
  </si>
  <si>
    <t>장터목</t>
  </si>
  <si>
    <t>중앙로 227</t>
  </si>
  <si>
    <t>제주숯불갈비</t>
  </si>
  <si>
    <t>상사5길 8</t>
  </si>
  <si>
    <t>조화당</t>
  </si>
  <si>
    <t>하신경10길 4</t>
  </si>
  <si>
    <t>종로김밥</t>
  </si>
  <si>
    <t>충정로 74-3</t>
  </si>
  <si>
    <t>카페새록</t>
  </si>
  <si>
    <t>하신경8길 27</t>
  </si>
  <si>
    <t>커피 학산로</t>
  </si>
  <si>
    <t>학산로 89-9</t>
  </si>
  <si>
    <t>페리카나</t>
  </si>
  <si>
    <t>충정로 37</t>
  </si>
  <si>
    <t>피자스쿨</t>
  </si>
  <si>
    <t>충정로 75</t>
  </si>
  <si>
    <t>한우만</t>
  </si>
  <si>
    <t>중앙로 208</t>
  </si>
  <si>
    <t>치킨(후라이드)</t>
  </si>
  <si>
    <t>라면</t>
  </si>
  <si>
    <t>칼국수</t>
  </si>
  <si>
    <t>햄버거(불고기)</t>
  </si>
  <si>
    <t>소고기</t>
  </si>
  <si>
    <t>돈가스</t>
  </si>
  <si>
    <t>떡볶이</t>
  </si>
  <si>
    <t>피자(불고기)</t>
  </si>
  <si>
    <t>삼겹살</t>
  </si>
  <si>
    <t>삼계탕</t>
  </si>
  <si>
    <t>냉면</t>
  </si>
  <si>
    <t>자장면</t>
  </si>
  <si>
    <t>짬뽕</t>
  </si>
  <si>
    <t>볶음밥</t>
  </si>
  <si>
    <t>탕수육</t>
  </si>
  <si>
    <t>돼지갈비</t>
  </si>
  <si>
    <t>비빔밥</t>
  </si>
  <si>
    <t>설렁탕</t>
  </si>
  <si>
    <t>갈비탕</t>
  </si>
  <si>
    <t>불고기</t>
  </si>
  <si>
    <t>된장찌개</t>
  </si>
  <si>
    <t>커피</t>
  </si>
  <si>
    <t>업소명</t>
    <phoneticPr fontId="1" type="noConversion"/>
  </si>
  <si>
    <t>주소</t>
    <phoneticPr fontId="1" type="noConversion"/>
  </si>
  <si>
    <t>품목</t>
    <phoneticPr fontId="1" type="noConversion"/>
  </si>
  <si>
    <t>금월</t>
    <phoneticPr fontId="1" type="noConversion"/>
  </si>
  <si>
    <t>전월대비증감율</t>
    <phoneticPr fontId="1" type="noConversion"/>
  </si>
  <si>
    <t>교촌치킨</t>
  </si>
  <si>
    <t>수성로 10-1</t>
  </si>
  <si>
    <t>다사랑</t>
  </si>
  <si>
    <t>수성택지5길 8</t>
  </si>
  <si>
    <t>돗가비</t>
  </si>
  <si>
    <t>수성택지3길 15</t>
  </si>
  <si>
    <t>마리서사</t>
  </si>
  <si>
    <t>수성택지4길 20-12</t>
  </si>
  <si>
    <t>맥도날드</t>
  </si>
  <si>
    <t>남북로 51</t>
  </si>
  <si>
    <t>메이플트리</t>
  </si>
  <si>
    <t>정인1길 55</t>
  </si>
  <si>
    <t>모심회관</t>
  </si>
  <si>
    <t>중앙2길 46</t>
  </si>
  <si>
    <t>버거킹</t>
  </si>
  <si>
    <t>남북로 28</t>
  </si>
  <si>
    <t>본가</t>
  </si>
  <si>
    <t>중앙2길 5-6</t>
  </si>
  <si>
    <t>산동관</t>
  </si>
  <si>
    <t>수성1로 60-13</t>
  </si>
  <si>
    <t>새암정</t>
  </si>
  <si>
    <t>새암길 13-5</t>
  </si>
  <si>
    <t>수궁얼큰돼지짬뽕</t>
  </si>
  <si>
    <t>중앙로 108-3</t>
  </si>
  <si>
    <t>수성가마솥설렁탕</t>
  </si>
  <si>
    <t>수성2로 29</t>
  </si>
  <si>
    <t>시골삼계탕</t>
  </si>
  <si>
    <t>수성3로 39-7</t>
  </si>
  <si>
    <t>옛날김밥</t>
  </si>
  <si>
    <t>새암길 7</t>
  </si>
  <si>
    <t>옥돌</t>
  </si>
  <si>
    <t>명륜길 15-7</t>
  </si>
  <si>
    <t>외식명가</t>
  </si>
  <si>
    <t>수성5로 42</t>
  </si>
  <si>
    <t>이대감네</t>
  </si>
  <si>
    <t>중앙2길 38</t>
  </si>
  <si>
    <t>카페어반13-1</t>
  </si>
  <si>
    <t>새암길 13-3</t>
  </si>
  <si>
    <t>김치찌개</t>
  </si>
  <si>
    <t>공주칼국수</t>
  </si>
  <si>
    <t>명덕1길 67</t>
  </si>
  <si>
    <t>김밥천국</t>
  </si>
  <si>
    <t>중앙로 25</t>
  </si>
  <si>
    <t>도미노</t>
  </si>
  <si>
    <t>우암로 88</t>
  </si>
  <si>
    <t>돈가스톡</t>
  </si>
  <si>
    <t>정읍사로 572</t>
  </si>
  <si>
    <t>맘스터치</t>
  </si>
  <si>
    <t>조곡천1길 74-3</t>
  </si>
  <si>
    <t>미리내</t>
  </si>
  <si>
    <t>중앙로 44</t>
  </si>
  <si>
    <t>불타는안창살</t>
  </si>
  <si>
    <t>시기1길 9</t>
  </si>
  <si>
    <t>삼보숯불갈비</t>
  </si>
  <si>
    <t>중앙로 158-8</t>
  </si>
  <si>
    <t>삼식이네</t>
  </si>
  <si>
    <t>명덕1길 69</t>
  </si>
  <si>
    <t>아양촌</t>
  </si>
  <si>
    <t>송산1길 25</t>
  </si>
  <si>
    <t>원조할매곰탕</t>
  </si>
  <si>
    <t>조곡천2길 38</t>
  </si>
  <si>
    <t>유창순대삼계탕</t>
  </si>
  <si>
    <t>정읍남로 1345</t>
  </si>
  <si>
    <t>이레식당</t>
  </si>
  <si>
    <t>연지6길 10</t>
  </si>
  <si>
    <t>인터그리티</t>
  </si>
  <si>
    <t>정읍사로 534</t>
  </si>
  <si>
    <t>일노냉면</t>
  </si>
  <si>
    <t>우암로 7</t>
  </si>
  <si>
    <t>일품향</t>
  </si>
  <si>
    <t>관통로 54-3</t>
  </si>
  <si>
    <t>지정환임실피자</t>
  </si>
  <si>
    <t>남북로 32</t>
  </si>
  <si>
    <t>청국장집</t>
  </si>
  <si>
    <t>정읍남로 1447-14</t>
  </si>
  <si>
    <t>풍성한숯불갈비</t>
  </si>
  <si>
    <t>초산3길 3</t>
  </si>
  <si>
    <t>할매집설렁탕</t>
  </si>
  <si>
    <t>중앙로 9</t>
  </si>
  <si>
    <t>농소동</t>
  </si>
  <si>
    <t>연지동</t>
  </si>
  <si>
    <t>장명동</t>
  </si>
  <si>
    <t>초산동</t>
  </si>
  <si>
    <t>시기동</t>
  </si>
  <si>
    <t>연번</t>
    <phoneticPr fontId="1" type="noConversion"/>
  </si>
  <si>
    <t>전월</t>
    <phoneticPr fontId="1" type="noConversion"/>
  </si>
  <si>
    <t>더원락볼링센터</t>
  </si>
  <si>
    <t>동부3길 5</t>
  </si>
  <si>
    <t>1박2일</t>
  </si>
  <si>
    <t>상동중앙로 30-13</t>
  </si>
  <si>
    <t>가자PC</t>
  </si>
  <si>
    <t>상동중앙로 49</t>
  </si>
  <si>
    <t>현대</t>
  </si>
  <si>
    <t>상동중앙로 55</t>
  </si>
  <si>
    <t>초이스노래방</t>
  </si>
  <si>
    <t>상사1길 38</t>
  </si>
  <si>
    <t>헤어포유</t>
  </si>
  <si>
    <t>상사3길 19-13</t>
  </si>
  <si>
    <t>정읍사진관</t>
  </si>
  <si>
    <t>상신경1길 4</t>
  </si>
  <si>
    <t>라온PC방</t>
  </si>
  <si>
    <t>상신경1길 5</t>
  </si>
  <si>
    <t>오대양</t>
  </si>
  <si>
    <t>상신경2길 4</t>
  </si>
  <si>
    <t>위너3D골프아카데미</t>
  </si>
  <si>
    <t>입석남길 32-2</t>
  </si>
  <si>
    <t>미소노래연습장</t>
  </si>
  <si>
    <t>중앙로 286</t>
  </si>
  <si>
    <t>당구1번가</t>
  </si>
  <si>
    <t>충정로 71-7</t>
  </si>
  <si>
    <t>크린토피아</t>
  </si>
  <si>
    <t>김금매수선박사</t>
  </si>
  <si>
    <t>충정로 87</t>
  </si>
  <si>
    <t>더담헤어</t>
  </si>
  <si>
    <t>학산로 103-14</t>
  </si>
  <si>
    <t>오성이발관</t>
  </si>
  <si>
    <t>학산로 120-1</t>
  </si>
  <si>
    <t>평화이발관</t>
  </si>
  <si>
    <t>학산로 122-50</t>
  </si>
  <si>
    <t>세탁나라</t>
  </si>
  <si>
    <t>학산로 47</t>
  </si>
  <si>
    <t>옥상달빛</t>
  </si>
  <si>
    <t>학산로 62-2</t>
  </si>
  <si>
    <t>퍼스트클래스짐</t>
  </si>
  <si>
    <t>학산로 89-19</t>
  </si>
  <si>
    <t>비비피트니스</t>
  </si>
  <si>
    <t>한솔로 7-16</t>
  </si>
  <si>
    <t>볼링장</t>
  </si>
  <si>
    <t>당구장</t>
  </si>
  <si>
    <t>PC방</t>
  </si>
  <si>
    <t>목욕료</t>
  </si>
  <si>
    <t>노래방</t>
  </si>
  <si>
    <t>미용료</t>
  </si>
  <si>
    <t>사진촬영료</t>
  </si>
  <si>
    <t>찜질방</t>
  </si>
  <si>
    <t>골프연습장</t>
  </si>
  <si>
    <t>의복수선료</t>
  </si>
  <si>
    <t>이발료</t>
  </si>
  <si>
    <t>세탁료(양복1벌)</t>
  </si>
  <si>
    <t>헬스클럽</t>
  </si>
  <si>
    <t>공동주택관리비</t>
  </si>
  <si>
    <t>학생복지회관</t>
  </si>
  <si>
    <t>구미길 14-4</t>
  </si>
  <si>
    <t>수성손세차</t>
  </si>
  <si>
    <t>샘골로182</t>
  </si>
  <si>
    <t>해동휘트니스센터</t>
  </si>
  <si>
    <t>수성1로 56-4</t>
  </si>
  <si>
    <t>한남세탁</t>
  </si>
  <si>
    <t>수성2로 27-12</t>
  </si>
  <si>
    <t>파라오</t>
  </si>
  <si>
    <t>수성2로 59</t>
  </si>
  <si>
    <t>여우머리</t>
  </si>
  <si>
    <t>수성4로 51-2</t>
  </si>
  <si>
    <t>행복세탁</t>
  </si>
  <si>
    <t>수성5로 61-2</t>
  </si>
  <si>
    <t>정읍골프랜드</t>
  </si>
  <si>
    <t>수성동 593-3</t>
  </si>
  <si>
    <t>당구풍월</t>
  </si>
  <si>
    <t>수성로 40</t>
  </si>
  <si>
    <t>더블루오션</t>
  </si>
  <si>
    <t>수성로 49</t>
  </si>
  <si>
    <t>머리하는사람들</t>
  </si>
  <si>
    <t>수성로 50</t>
  </si>
  <si>
    <t>QED골프아카데미</t>
  </si>
  <si>
    <t>수성로 74</t>
  </si>
  <si>
    <t>수성택지6길 6</t>
  </si>
  <si>
    <t>수성택지7길 16-27</t>
  </si>
  <si>
    <t>더맨헤어</t>
  </si>
  <si>
    <t>수성택지7길 23</t>
  </si>
  <si>
    <t>새천년</t>
  </si>
  <si>
    <t>수성택지7길 27</t>
  </si>
  <si>
    <t>CGV</t>
  </si>
  <si>
    <t>중앙1길 1</t>
  </si>
  <si>
    <t>아이센스리그</t>
  </si>
  <si>
    <t>중앙로 126</t>
  </si>
  <si>
    <t>언니네</t>
  </si>
  <si>
    <t>초산로 83</t>
  </si>
  <si>
    <t>준</t>
  </si>
  <si>
    <t>초산로 87</t>
  </si>
  <si>
    <t>수영장</t>
  </si>
  <si>
    <t>세차료</t>
  </si>
  <si>
    <t>영화관람료</t>
  </si>
  <si>
    <t>수영장</t>
    <phoneticPr fontId="1" type="noConversion"/>
  </si>
  <si>
    <t>세차료</t>
    <phoneticPr fontId="1" type="noConversion"/>
  </si>
  <si>
    <t>헬스클럽</t>
    <phoneticPr fontId="1" type="noConversion"/>
  </si>
  <si>
    <t>의복수선료</t>
    <phoneticPr fontId="1" type="noConversion"/>
  </si>
  <si>
    <t>노래방</t>
    <phoneticPr fontId="1" type="noConversion"/>
  </si>
  <si>
    <t>미용료</t>
    <phoneticPr fontId="1" type="noConversion"/>
  </si>
  <si>
    <t>골프연습장</t>
    <phoneticPr fontId="1" type="noConversion"/>
  </si>
  <si>
    <t>당구장</t>
    <phoneticPr fontId="1" type="noConversion"/>
  </si>
  <si>
    <t>PC방</t>
    <phoneticPr fontId="1" type="noConversion"/>
  </si>
  <si>
    <t>목욕료</t>
    <phoneticPr fontId="1" type="noConversion"/>
  </si>
  <si>
    <t>이발료</t>
    <phoneticPr fontId="1" type="noConversion"/>
  </si>
  <si>
    <t>영화관람료</t>
    <phoneticPr fontId="1" type="noConversion"/>
  </si>
  <si>
    <t>사진촬영료</t>
    <phoneticPr fontId="1" type="noConversion"/>
  </si>
  <si>
    <t>공동주택관리비</t>
    <phoneticPr fontId="1" type="noConversion"/>
  </si>
  <si>
    <t>그린볼링장</t>
  </si>
  <si>
    <t>남북로 14</t>
  </si>
  <si>
    <t>금성세차장</t>
  </si>
  <si>
    <t>명덕2길 7-16</t>
  </si>
  <si>
    <t>햄프로헬스프라자</t>
  </si>
  <si>
    <t>서부산업도로 363</t>
  </si>
  <si>
    <t>W모텔</t>
  </si>
  <si>
    <t>연지8길 4</t>
  </si>
  <si>
    <t>소풍</t>
  </si>
  <si>
    <t>연지시장2길 25</t>
  </si>
  <si>
    <t>개미손세차장</t>
  </si>
  <si>
    <t>우암로 76</t>
  </si>
  <si>
    <t>파이트짐</t>
  </si>
  <si>
    <t>정읍남로 1353</t>
  </si>
  <si>
    <t>영화세차장</t>
  </si>
  <si>
    <t>정읍남로 1447-5</t>
  </si>
  <si>
    <t>청소년수련관</t>
  </si>
  <si>
    <t>정읍사로 547</t>
  </si>
  <si>
    <t>태평양스파</t>
  </si>
  <si>
    <t>중앙로 11</t>
  </si>
  <si>
    <t>로얄호텔</t>
  </si>
  <si>
    <t>중앙로 170</t>
  </si>
  <si>
    <t>엘리제궁</t>
  </si>
  <si>
    <t>중앙로 196</t>
  </si>
  <si>
    <t>H호텔</t>
  </si>
  <si>
    <t>중앙로 199</t>
  </si>
  <si>
    <t>제일세탁소</t>
  </si>
  <si>
    <t>청수3길 31</t>
  </si>
  <si>
    <t>GDR골프존아카데미</t>
  </si>
  <si>
    <t>충정로 320-1</t>
  </si>
  <si>
    <t>모카헤어</t>
  </si>
  <si>
    <t>태평1길 13</t>
  </si>
  <si>
    <t>삼화그린</t>
  </si>
  <si>
    <t>영무예다음</t>
  </si>
  <si>
    <t>볼링장</t>
    <phoneticPr fontId="1" type="noConversion"/>
  </si>
  <si>
    <t>숙박료(모텔)</t>
    <phoneticPr fontId="1" type="noConversion"/>
  </si>
  <si>
    <t>찜질방</t>
    <phoneticPr fontId="1" type="noConversion"/>
  </si>
  <si>
    <t>숙박료(호텔)</t>
    <phoneticPr fontId="1" type="noConversion"/>
  </si>
  <si>
    <t>숙박료(모텔)</t>
  </si>
  <si>
    <t>숙박료(호텔)</t>
  </si>
  <si>
    <t>세탁료(양복1벌)</t>
    <phoneticPr fontId="1" type="noConversion"/>
  </si>
  <si>
    <t>김치찌개</t>
    <phoneticPr fontId="1" type="noConversion"/>
  </si>
  <si>
    <t>된장찌개</t>
    <phoneticPr fontId="1" type="noConversion"/>
  </si>
  <si>
    <t>비빔밥</t>
    <phoneticPr fontId="1" type="noConversion"/>
  </si>
  <si>
    <t>설렁탕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</si>
  <si>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</si>
  <si>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</si>
  <si>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</si>
  <si>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소고기</t>
    <phoneticPr fontId="1" type="noConversion"/>
  </si>
  <si>
    <t>돼지갈비</t>
    <phoneticPr fontId="1" type="noConversion"/>
  </si>
  <si>
    <t>삼겹살</t>
    <phoneticPr fontId="1" type="noConversion"/>
  </si>
  <si>
    <t>냉면</t>
    <phoneticPr fontId="1" type="noConversion"/>
  </si>
  <si>
    <t>칼국수</t>
    <phoneticPr fontId="1" type="noConversion"/>
  </si>
  <si>
    <t>자장면</t>
    <phoneticPr fontId="1" type="noConversion"/>
  </si>
  <si>
    <t>짬뽕</t>
    <phoneticPr fontId="1" type="noConversion"/>
  </si>
  <si>
    <t>탕수육</t>
    <phoneticPr fontId="1" type="noConversion"/>
  </si>
  <si>
    <t>볶음밥</t>
    <phoneticPr fontId="1" type="noConversion"/>
  </si>
  <si>
    <t>돈가스</t>
    <phoneticPr fontId="1" type="noConversion"/>
  </si>
  <si>
    <t>라면</t>
    <phoneticPr fontId="1" type="noConversion"/>
  </si>
  <si>
    <t>김밥</t>
    <phoneticPr fontId="1" type="noConversion"/>
  </si>
  <si>
    <t>떡볶이</t>
    <phoneticPr fontId="1" type="noConversion"/>
  </si>
  <si>
    <t>치킨</t>
    <phoneticPr fontId="1" type="noConversion"/>
  </si>
  <si>
    <t>햄버거</t>
    <phoneticPr fontId="1" type="noConversion"/>
  </si>
  <si>
    <t>피자</t>
    <phoneticPr fontId="1" type="noConversion"/>
  </si>
  <si>
    <t>커피</t>
    <phoneticPr fontId="1" type="noConversion"/>
  </si>
  <si>
    <t>세탁료</t>
    <phoneticPr fontId="1" type="noConversion"/>
  </si>
  <si>
    <t>1인분(보통)</t>
    <phoneticPr fontId="1" type="noConversion"/>
  </si>
  <si>
    <t>소고기 200g정도</t>
    <phoneticPr fontId="1" type="noConversion"/>
  </si>
  <si>
    <t>180g</t>
    <phoneticPr fontId="1" type="noConversion"/>
  </si>
  <si>
    <t>1인분(물냉면)</t>
    <phoneticPr fontId="1" type="noConversion"/>
  </si>
  <si>
    <t>일반탕수육</t>
    <phoneticPr fontId="1" type="noConversion"/>
  </si>
  <si>
    <t>일반돈가스</t>
    <phoneticPr fontId="1" type="noConversion"/>
  </si>
  <si>
    <t>일반라면</t>
    <phoneticPr fontId="1" type="noConversion"/>
  </si>
  <si>
    <t>일반김밥</t>
    <phoneticPr fontId="1" type="noConversion"/>
  </si>
  <si>
    <t>일반, 1인분</t>
    <phoneticPr fontId="1" type="noConversion"/>
  </si>
  <si>
    <t>한마리, 후라이드</t>
    <phoneticPr fontId="1" type="noConversion"/>
  </si>
  <si>
    <t>기본형</t>
    <phoneticPr fontId="1" type="noConversion"/>
  </si>
  <si>
    <t>일반커피</t>
    <phoneticPr fontId="1" type="noConversion"/>
  </si>
  <si>
    <t>양복1벌</t>
    <phoneticPr fontId="1" type="noConversion"/>
  </si>
  <si>
    <t>개별부과금 제외한 전 금액(아파트 85㎡기준)</t>
    <phoneticPr fontId="1" type="noConversion"/>
  </si>
  <si>
    <t>중형</t>
    <phoneticPr fontId="1" type="noConversion"/>
  </si>
  <si>
    <t>성인일반 1회 입장료</t>
    <phoneticPr fontId="1" type="noConversion"/>
  </si>
  <si>
    <t>평일 1게임(신발대여료 제외)</t>
    <phoneticPr fontId="1" type="noConversion"/>
  </si>
  <si>
    <t>1개월</t>
    <phoneticPr fontId="1" type="noConversion"/>
  </si>
  <si>
    <t>10분</t>
    <phoneticPr fontId="1" type="noConversion"/>
  </si>
  <si>
    <t>일반실 1시간</t>
    <phoneticPr fontId="1" type="noConversion"/>
  </si>
  <si>
    <t>1회</t>
    <phoneticPr fontId="1" type="noConversion"/>
  </si>
  <si>
    <t>평일 1박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</si>
  <si>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</si>
  <si>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</si>
  <si>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</si>
  <si>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 칼라</t>
    <phoneticPr fontId="1" type="noConversion"/>
  </si>
  <si>
    <t>단위</t>
    <phoneticPr fontId="1" type="noConversion"/>
  </si>
  <si>
    <t>외식명가</t>
    <phoneticPr fontId="1" type="noConversion"/>
  </si>
  <si>
    <t>금액</t>
    <phoneticPr fontId="1" type="noConversion"/>
  </si>
  <si>
    <t>삼식이네</t>
    <phoneticPr fontId="1" type="noConversion"/>
  </si>
  <si>
    <t>청국장집</t>
    <phoneticPr fontId="1" type="noConversion"/>
  </si>
  <si>
    <t>미리내</t>
    <phoneticPr fontId="1" type="noConversion"/>
  </si>
  <si>
    <t>모심</t>
    <phoneticPr fontId="1" type="noConversion"/>
  </si>
  <si>
    <t>새암정</t>
    <phoneticPr fontId="1" type="noConversion"/>
  </si>
  <si>
    <t>신금상회관</t>
    <phoneticPr fontId="1" type="noConversion"/>
  </si>
  <si>
    <t>옥돌</t>
    <phoneticPr fontId="1" type="noConversion"/>
  </si>
  <si>
    <t>순정축협한우명품관</t>
    <phoneticPr fontId="1" type="noConversion"/>
  </si>
  <si>
    <t>본가</t>
    <phoneticPr fontId="1" type="noConversion"/>
  </si>
  <si>
    <t>원조할매곰탕</t>
    <phoneticPr fontId="1" type="noConversion"/>
  </si>
  <si>
    <t>수성가마솥설렁탕</t>
    <phoneticPr fontId="1" type="noConversion"/>
  </si>
  <si>
    <t>할매집설렁탕</t>
    <phoneticPr fontId="1" type="noConversion"/>
  </si>
  <si>
    <t>돗가비</t>
    <phoneticPr fontId="1" type="noConversion"/>
  </si>
  <si>
    <t>이대감네</t>
    <phoneticPr fontId="1" type="noConversion"/>
  </si>
  <si>
    <t>시골삼계탕</t>
    <phoneticPr fontId="1" type="noConversion"/>
  </si>
  <si>
    <t>유창순대삼계탕</t>
    <phoneticPr fontId="1" type="noConversion"/>
  </si>
  <si>
    <t>예가</t>
    <phoneticPr fontId="1" type="noConversion"/>
  </si>
  <si>
    <t>본가누룽지삼계탕</t>
    <phoneticPr fontId="1" type="noConversion"/>
  </si>
  <si>
    <t>한우만</t>
    <phoneticPr fontId="1" type="noConversion"/>
  </si>
  <si>
    <t>명품한우정육식당</t>
    <phoneticPr fontId="1" type="noConversion"/>
  </si>
  <si>
    <t>불타는안창살</t>
    <phoneticPr fontId="1" type="noConversion"/>
  </si>
  <si>
    <t>풍성한숯불갈비</t>
    <phoneticPr fontId="1" type="noConversion"/>
  </si>
  <si>
    <t>삼보숯불갈비</t>
    <phoneticPr fontId="1" type="noConversion"/>
  </si>
  <si>
    <t>제주숯불갈비</t>
    <phoneticPr fontId="1" type="noConversion"/>
  </si>
  <si>
    <t>솔가숯불갈비</t>
    <phoneticPr fontId="1" type="noConversion"/>
  </si>
  <si>
    <t>고향촌</t>
    <phoneticPr fontId="1" type="noConversion"/>
  </si>
  <si>
    <t>복돼지</t>
    <phoneticPr fontId="1" type="noConversion"/>
  </si>
  <si>
    <t>산골냉면</t>
    <phoneticPr fontId="1" type="noConversion"/>
  </si>
  <si>
    <t>장터목</t>
    <phoneticPr fontId="1" type="noConversion"/>
  </si>
  <si>
    <t>일노냉면</t>
    <phoneticPr fontId="1" type="noConversion"/>
  </si>
  <si>
    <t>아양촌</t>
    <phoneticPr fontId="1" type="noConversion"/>
  </si>
  <si>
    <t>다래원</t>
    <phoneticPr fontId="1" type="noConversion"/>
  </si>
  <si>
    <t>공주칼국수</t>
    <phoneticPr fontId="1" type="noConversion"/>
  </si>
  <si>
    <t>어머니해물칼국수</t>
    <phoneticPr fontId="1" type="noConversion"/>
  </si>
  <si>
    <t>서울반점</t>
    <phoneticPr fontId="1" type="noConversion"/>
  </si>
  <si>
    <t>일품향</t>
    <phoneticPr fontId="1" type="noConversion"/>
  </si>
  <si>
    <t>조화당</t>
    <phoneticPr fontId="1" type="noConversion"/>
  </si>
  <si>
    <t>수궁얼큰돼지짬뽕</t>
    <phoneticPr fontId="1" type="noConversion"/>
  </si>
  <si>
    <t>산동관</t>
    <phoneticPr fontId="1" type="noConversion"/>
  </si>
  <si>
    <t>메이플트리</t>
    <phoneticPr fontId="1" type="noConversion"/>
  </si>
  <si>
    <t>돈가스톡</t>
    <phoneticPr fontId="1" type="noConversion"/>
  </si>
  <si>
    <t>무공돈까스</t>
    <phoneticPr fontId="1" type="noConversion"/>
  </si>
  <si>
    <t>마리서사</t>
    <phoneticPr fontId="1" type="noConversion"/>
  </si>
  <si>
    <t>옛날김밥</t>
    <phoneticPr fontId="1" type="noConversion"/>
  </si>
  <si>
    <t>김가네꼴통김밥</t>
    <phoneticPr fontId="1" type="noConversion"/>
  </si>
  <si>
    <t>종로김밥</t>
    <phoneticPr fontId="1" type="noConversion"/>
  </si>
  <si>
    <t>김밥천국</t>
    <phoneticPr fontId="1" type="noConversion"/>
  </si>
  <si>
    <t>충정로 33-1</t>
    <phoneticPr fontId="1" type="noConversion"/>
  </si>
  <si>
    <t>새암길 7</t>
    <phoneticPr fontId="1" type="noConversion"/>
  </si>
  <si>
    <t>중앙로 25</t>
    <phoneticPr fontId="1" type="noConversion"/>
  </si>
  <si>
    <t>연지동</t>
    <phoneticPr fontId="1" type="noConversion"/>
  </si>
  <si>
    <t>충정로 74-3</t>
    <phoneticPr fontId="1" type="noConversion"/>
  </si>
  <si>
    <t>우리할매떡볶이</t>
    <phoneticPr fontId="1" type="noConversion"/>
  </si>
  <si>
    <t>신전떡볶이</t>
    <phoneticPr fontId="1" type="noConversion"/>
  </si>
  <si>
    <t>다사랑</t>
    <phoneticPr fontId="1" type="noConversion"/>
  </si>
  <si>
    <t>교촌치킨</t>
    <phoneticPr fontId="1" type="noConversion"/>
  </si>
  <si>
    <t>BHC치킨</t>
    <phoneticPr fontId="1" type="noConversion"/>
  </si>
  <si>
    <t>맥시칸치킨</t>
    <phoneticPr fontId="1" type="noConversion"/>
  </si>
  <si>
    <t>페리카나</t>
    <phoneticPr fontId="1" type="noConversion"/>
  </si>
  <si>
    <t>버거킹</t>
    <phoneticPr fontId="1" type="noConversion"/>
  </si>
  <si>
    <t>맥도날드</t>
    <phoneticPr fontId="1" type="noConversion"/>
  </si>
  <si>
    <t>롯데리아</t>
    <phoneticPr fontId="1" type="noConversion"/>
  </si>
  <si>
    <t>맘스터치</t>
    <phoneticPr fontId="1" type="noConversion"/>
  </si>
  <si>
    <t>도미노</t>
    <phoneticPr fontId="1" type="noConversion"/>
  </si>
  <si>
    <t>피자스쿨</t>
    <phoneticPr fontId="1" type="noConversion"/>
  </si>
  <si>
    <t>반올림</t>
    <phoneticPr fontId="1" type="noConversion"/>
  </si>
  <si>
    <t>지정환임실피자</t>
    <phoneticPr fontId="1" type="noConversion"/>
  </si>
  <si>
    <t>커피학산로</t>
    <phoneticPr fontId="1" type="noConversion"/>
  </si>
  <si>
    <t>아프리카</t>
    <phoneticPr fontId="1" type="noConversion"/>
  </si>
  <si>
    <t>인터그리티</t>
    <phoneticPr fontId="1" type="noConversion"/>
  </si>
  <si>
    <t>카페새록</t>
    <phoneticPr fontId="1" type="noConversion"/>
  </si>
  <si>
    <t>카페어반13-1</t>
    <phoneticPr fontId="1" type="noConversion"/>
  </si>
  <si>
    <t>한남세탁</t>
    <phoneticPr fontId="1" type="noConversion"/>
  </si>
  <si>
    <t>행복세탁</t>
    <phoneticPr fontId="1" type="noConversion"/>
  </si>
  <si>
    <t>제일세탁소</t>
    <phoneticPr fontId="1" type="noConversion"/>
  </si>
  <si>
    <t>김금매수선박사</t>
    <phoneticPr fontId="1" type="noConversion"/>
  </si>
  <si>
    <t>세탁나라</t>
    <phoneticPr fontId="1" type="noConversion"/>
  </si>
  <si>
    <t>크린토피아</t>
    <phoneticPr fontId="1" type="noConversion"/>
  </si>
  <si>
    <t>부영</t>
    <phoneticPr fontId="1" type="noConversion"/>
  </si>
  <si>
    <t>삼화그린</t>
    <phoneticPr fontId="1" type="noConversion"/>
  </si>
  <si>
    <t>영무예다음</t>
    <phoneticPr fontId="1" type="noConversion"/>
  </si>
  <si>
    <t>대광로제비앙</t>
    <phoneticPr fontId="1" type="noConversion"/>
  </si>
  <si>
    <t>개미손세차장</t>
    <phoneticPr fontId="1" type="noConversion"/>
  </si>
  <si>
    <t>수성손세차장</t>
    <phoneticPr fontId="1" type="noConversion"/>
  </si>
  <si>
    <t>금성세차장</t>
    <phoneticPr fontId="1" type="noConversion"/>
  </si>
  <si>
    <t>영화세차장</t>
    <phoneticPr fontId="1" type="noConversion"/>
  </si>
  <si>
    <t>학생복지회관</t>
    <phoneticPr fontId="1" type="noConversion"/>
  </si>
  <si>
    <t>청소년수련관</t>
    <phoneticPr fontId="1" type="noConversion"/>
  </si>
  <si>
    <t>더원락볼링센터</t>
    <phoneticPr fontId="1" type="noConversion"/>
  </si>
  <si>
    <t>그린볼링장</t>
    <phoneticPr fontId="1" type="noConversion"/>
  </si>
  <si>
    <t>퍼스트클래스짐</t>
    <phoneticPr fontId="1" type="noConversion"/>
  </si>
  <si>
    <t>비비피트니스</t>
    <phoneticPr fontId="1" type="noConversion"/>
  </si>
  <si>
    <t>해동휘트니스센터</t>
    <phoneticPr fontId="1" type="noConversion"/>
  </si>
  <si>
    <t>파이트짐</t>
    <phoneticPr fontId="1" type="noConversion"/>
  </si>
  <si>
    <t>햄프로헬스프라자</t>
    <phoneticPr fontId="1" type="noConversion"/>
  </si>
  <si>
    <t>QED골프아카데미</t>
    <phoneticPr fontId="1" type="noConversion"/>
  </si>
  <si>
    <t>위너3D골프아카데미</t>
    <phoneticPr fontId="1" type="noConversion"/>
  </si>
  <si>
    <t>GDR골프존아카데미</t>
    <phoneticPr fontId="1" type="noConversion"/>
  </si>
  <si>
    <t>정읍골프랜드</t>
    <phoneticPr fontId="1" type="noConversion"/>
  </si>
  <si>
    <t>당구매니아</t>
    <phoneticPr fontId="1" type="noConversion"/>
  </si>
  <si>
    <t>당구풍월</t>
    <phoneticPr fontId="1" type="noConversion"/>
  </si>
  <si>
    <t>1박2일</t>
    <phoneticPr fontId="1" type="noConversion"/>
  </si>
  <si>
    <t>당구1번가</t>
    <phoneticPr fontId="1" type="noConversion"/>
  </si>
  <si>
    <t>파라오</t>
    <phoneticPr fontId="1" type="noConversion"/>
  </si>
  <si>
    <t>새천년</t>
    <phoneticPr fontId="1" type="noConversion"/>
  </si>
  <si>
    <t>미소노래연습장</t>
    <phoneticPr fontId="1" type="noConversion"/>
  </si>
  <si>
    <t>초이스노래방</t>
    <phoneticPr fontId="1" type="noConversion"/>
  </si>
  <si>
    <t>아이센스리그</t>
    <phoneticPr fontId="1" type="noConversion"/>
  </si>
  <si>
    <t>더블루오션</t>
    <phoneticPr fontId="1" type="noConversion"/>
  </si>
  <si>
    <t>라온PC방</t>
    <phoneticPr fontId="1" type="noConversion"/>
  </si>
  <si>
    <t>가자PC</t>
    <phoneticPr fontId="1" type="noConversion"/>
  </si>
  <si>
    <t>CGV</t>
    <phoneticPr fontId="1" type="noConversion"/>
  </si>
  <si>
    <t>로얄호텔</t>
    <phoneticPr fontId="1" type="noConversion"/>
  </si>
  <si>
    <t>소풍</t>
    <phoneticPr fontId="1" type="noConversion"/>
  </si>
  <si>
    <t>W모텔</t>
    <phoneticPr fontId="1" type="noConversion"/>
  </si>
  <si>
    <t>엘리제궁</t>
    <phoneticPr fontId="1" type="noConversion"/>
  </si>
  <si>
    <t>H호텔</t>
    <phoneticPr fontId="1" type="noConversion"/>
  </si>
  <si>
    <t>수성보석</t>
    <phoneticPr fontId="1" type="noConversion"/>
  </si>
  <si>
    <t>태평양스파</t>
    <phoneticPr fontId="1" type="noConversion"/>
  </si>
  <si>
    <t>오대양</t>
    <phoneticPr fontId="1" type="noConversion"/>
  </si>
  <si>
    <t>현대</t>
    <phoneticPr fontId="1" type="noConversion"/>
  </si>
  <si>
    <t>더맨헤어</t>
    <phoneticPr fontId="1" type="noConversion"/>
  </si>
  <si>
    <t>제일이용원</t>
    <phoneticPr fontId="1" type="noConversion"/>
  </si>
  <si>
    <t>평화이발관</t>
    <phoneticPr fontId="1" type="noConversion"/>
  </si>
  <si>
    <t>오성이발관</t>
    <phoneticPr fontId="1" type="noConversion"/>
  </si>
  <si>
    <t>모카헤어</t>
    <phoneticPr fontId="1" type="noConversion"/>
  </si>
  <si>
    <t>여우머리</t>
    <phoneticPr fontId="1" type="noConversion"/>
  </si>
  <si>
    <t>머리하는사람들</t>
    <phoneticPr fontId="1" type="noConversion"/>
  </si>
  <si>
    <t>더담헤어</t>
    <phoneticPr fontId="1" type="noConversion"/>
  </si>
  <si>
    <t>헤어포유</t>
    <phoneticPr fontId="1" type="noConversion"/>
  </si>
  <si>
    <t>준</t>
    <phoneticPr fontId="1" type="noConversion"/>
  </si>
  <si>
    <t>언니네</t>
    <phoneticPr fontId="1" type="noConversion"/>
  </si>
  <si>
    <t>옥상달빛</t>
    <phoneticPr fontId="1" type="noConversion"/>
  </si>
  <si>
    <t>정읍사진관</t>
    <phoneticPr fontId="1" type="noConversion"/>
  </si>
  <si>
    <t>외식비
(24종)</t>
    <phoneticPr fontId="1" type="noConversion"/>
  </si>
  <si>
    <t>서비스
요금
(19종)</t>
    <phoneticPr fontId="1" type="noConversion"/>
  </si>
  <si>
    <t>평균가격</t>
    <phoneticPr fontId="1" type="noConversion"/>
  </si>
  <si>
    <t>개인서비스요금 조사표</t>
    <phoneticPr fontId="1" type="noConversion"/>
  </si>
  <si>
    <t xml:space="preserve">조사일 : </t>
    <phoneticPr fontId="1" type="noConversion"/>
  </si>
  <si>
    <t>비고</t>
    <phoneticPr fontId="1" type="noConversion"/>
  </si>
  <si>
    <t>1인분</t>
    <phoneticPr fontId="1" type="noConversion"/>
  </si>
  <si>
    <t>1인분(육회)</t>
    <phoneticPr fontId="1" type="noConversion"/>
  </si>
  <si>
    <t>소고기 200g정도</t>
  </si>
  <si>
    <t>등심 180g</t>
    <phoneticPr fontId="1" type="noConversion"/>
  </si>
  <si>
    <t>등심 180g</t>
    <phoneticPr fontId="1" type="noConversion"/>
  </si>
  <si>
    <t>180g</t>
    <phoneticPr fontId="1" type="noConversion"/>
  </si>
  <si>
    <t>1인분(물냉면)</t>
  </si>
  <si>
    <t>1인분(물냉면)</t>
    <phoneticPr fontId="1" type="noConversion"/>
  </si>
  <si>
    <t>1인분(보통)</t>
    <phoneticPr fontId="1" type="noConversion"/>
  </si>
  <si>
    <t>중(中)</t>
    <phoneticPr fontId="1" type="noConversion"/>
  </si>
  <si>
    <t>일반돈가스</t>
    <phoneticPr fontId="1" type="noConversion"/>
  </si>
  <si>
    <t>일반김밥(1줄)</t>
  </si>
  <si>
    <t>일반김밥(1줄)</t>
    <phoneticPr fontId="1" type="noConversion"/>
  </si>
  <si>
    <t>일반라면</t>
    <phoneticPr fontId="1" type="noConversion"/>
  </si>
  <si>
    <t>일반 1인분</t>
  </si>
  <si>
    <t>일반 1인분</t>
    <phoneticPr fontId="1" type="noConversion"/>
  </si>
  <si>
    <t>1마리</t>
    <phoneticPr fontId="1" type="noConversion"/>
  </si>
  <si>
    <t>기본</t>
    <phoneticPr fontId="1" type="noConversion"/>
  </si>
  <si>
    <t>기본형</t>
    <phoneticPr fontId="1" type="noConversion"/>
  </si>
  <si>
    <t>R</t>
    <phoneticPr fontId="1" type="noConversion"/>
  </si>
  <si>
    <t>아메리카노</t>
    <phoneticPr fontId="1" type="noConversion"/>
  </si>
  <si>
    <t>규격 및 단위</t>
    <phoneticPr fontId="1" type="noConversion"/>
  </si>
  <si>
    <t>기본(바지1단)</t>
    <phoneticPr fontId="1" type="noConversion"/>
  </si>
  <si>
    <t>바지1단</t>
    <phoneticPr fontId="1" type="noConversion"/>
  </si>
  <si>
    <t>양복1벌</t>
    <phoneticPr fontId="1" type="noConversion"/>
  </si>
  <si>
    <t>개별부과금 제외한 전 금액(아파트 85㎡기준)</t>
  </si>
  <si>
    <t>평일 1게임</t>
    <phoneticPr fontId="1" type="noConversion"/>
  </si>
  <si>
    <t>1개월</t>
    <phoneticPr fontId="1" type="noConversion"/>
  </si>
  <si>
    <t>10분</t>
    <phoneticPr fontId="1" type="noConversion"/>
  </si>
  <si>
    <t>1시간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</si>
  <si>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</si>
  <si>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</si>
  <si>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</si>
  <si>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</t>
    <phoneticPr fontId="1" type="noConversion"/>
  </si>
  <si>
    <t>200g</t>
    <phoneticPr fontId="1" type="noConversion"/>
  </si>
  <si>
    <t>200g</t>
    <phoneticPr fontId="1" type="noConversion"/>
  </si>
  <si>
    <t>1인분(육회)</t>
    <phoneticPr fontId="1" type="noConversion"/>
  </si>
  <si>
    <t>소고기 200g정도</t>
    <phoneticPr fontId="1" type="noConversion"/>
  </si>
  <si>
    <t>일반 1줄</t>
    <phoneticPr fontId="1" type="noConversion"/>
  </si>
  <si>
    <t>1개</t>
    <phoneticPr fontId="1" type="noConversion"/>
  </si>
  <si>
    <t>중형</t>
    <phoneticPr fontId="1" type="noConversion"/>
  </si>
  <si>
    <t>성인 1회 입장료</t>
    <phoneticPr fontId="1" type="noConversion"/>
  </si>
  <si>
    <t>평일 1회</t>
    <phoneticPr fontId="1" type="noConversion"/>
  </si>
  <si>
    <t>중</t>
    <phoneticPr fontId="1" type="noConversion"/>
  </si>
  <si>
    <t>평일1게임</t>
    <phoneticPr fontId="1" type="noConversion"/>
  </si>
  <si>
    <t>성일 1회 입장권</t>
    <phoneticPr fontId="1" type="noConversion"/>
  </si>
  <si>
    <t>상동</t>
    <phoneticPr fontId="1" type="noConversion"/>
  </si>
  <si>
    <t>모니터명 : 문희경</t>
    <phoneticPr fontId="1" type="noConversion"/>
  </si>
  <si>
    <t>수성동</t>
    <phoneticPr fontId="1" type="noConversion"/>
  </si>
  <si>
    <t>모니터명 : 현인옥</t>
    <phoneticPr fontId="1" type="noConversion"/>
  </si>
  <si>
    <t>40분</t>
    <phoneticPr fontId="1" type="noConversion"/>
  </si>
  <si>
    <t>40분</t>
    <phoneticPr fontId="1" type="noConversion"/>
  </si>
  <si>
    <t>대광로제비앙</t>
    <phoneticPr fontId="1" type="noConversion"/>
  </si>
  <si>
    <t>유창2차아파트</t>
    <phoneticPr fontId="1" type="noConversion"/>
  </si>
  <si>
    <t>부영2차아파트</t>
    <phoneticPr fontId="1" type="noConversion"/>
  </si>
  <si>
    <t>일반</t>
    <phoneticPr fontId="1" type="noConversion"/>
  </si>
  <si>
    <t>수정보석</t>
    <phoneticPr fontId="1" type="noConversion"/>
  </si>
  <si>
    <t>메뉴없음</t>
    <phoneticPr fontId="1" type="noConversion"/>
  </si>
  <si>
    <t>업종아님</t>
    <phoneticPr fontId="1" type="noConversion"/>
  </si>
  <si>
    <t>없음</t>
    <phoneticPr fontId="1" type="noConversion"/>
  </si>
  <si>
    <t>영이발관</t>
    <phoneticPr fontId="1" type="noConversion"/>
  </si>
  <si>
    <t>Jk당구장</t>
    <phoneticPr fontId="1" type="noConversion"/>
  </si>
  <si>
    <t>수성4로 40</t>
    <phoneticPr fontId="1" type="noConversion"/>
  </si>
  <si>
    <t>폐업</t>
    <phoneticPr fontId="1" type="noConversion"/>
  </si>
  <si>
    <t>계절휴업</t>
    <phoneticPr fontId="1" type="noConversion"/>
  </si>
  <si>
    <t>조사일자 (2025. 03.  .)</t>
    <phoneticPr fontId="1" type="noConversion"/>
  </si>
  <si>
    <t>갈비마을</t>
    <phoneticPr fontId="1" type="noConversion"/>
  </si>
  <si>
    <t>수성4로 47-9</t>
    <phoneticPr fontId="1" type="noConversion"/>
  </si>
  <si>
    <t>2026년 개인서비스요금 조사표(수성동 지역)</t>
    <phoneticPr fontId="1" type="noConversion"/>
  </si>
  <si>
    <t>폐업</t>
  </si>
  <si>
    <t>2026년 개인서비스요금 조사표(상동 지역)</t>
    <phoneticPr fontId="1" type="noConversion"/>
  </si>
  <si>
    <t>계절메뉴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</si>
</sst>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0.79998168889431442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41" fontId="0" fillId="4" borderId="20" xfId="1" applyFont="1" applyFill="1" applyBorder="1" applyAlignment="1">
      <alignment horizontal="center" vertical="center" shrinkToFit="1"/>
    </xf>
    <xf numFmtId="41" fontId="0" fillId="4" borderId="7" xfId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 shrinkToFit="1"/>
    </xf>
    <xf numFmtId="41" fontId="0" fillId="3" borderId="3" xfId="1" applyFont="1" applyFill="1" applyBorder="1" applyAlignment="1">
      <alignment horizontal="center" vertical="center" shrinkToFit="1"/>
    </xf>
    <xf numFmtId="41" fontId="0" fillId="3" borderId="1" xfId="1" applyFont="1" applyFill="1" applyBorder="1" applyAlignment="1">
      <alignment horizontal="center" vertical="center" shrinkToFit="1"/>
    </xf>
    <xf numFmtId="41" fontId="0" fillId="3" borderId="10" xfId="1" applyFont="1" applyFill="1" applyBorder="1" applyAlignment="1">
      <alignment horizontal="center" vertical="center" shrinkToFit="1"/>
    </xf>
    <xf numFmtId="41" fontId="0" fillId="3" borderId="20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7" xfId="1" applyFont="1" applyFill="1" applyBorder="1" applyAlignment="1">
      <alignment horizontal="center" vertical="center" shrinkToFit="1"/>
    </xf>
    <xf numFmtId="41" fontId="0" fillId="3" borderId="11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6" borderId="0" xfId="1" applyFont="1" applyFill="1" applyAlignment="1">
      <alignment horizontal="center" vertical="center"/>
    </xf>
    <xf numFmtId="41" fontId="9" fillId="6" borderId="0" xfId="1" applyFont="1" applyFill="1">
      <alignment vertical="center"/>
    </xf>
    <xf numFmtId="41" fontId="0" fillId="6" borderId="1" xfId="1" applyFont="1" applyFill="1" applyBorder="1" applyAlignment="1">
      <alignment horizontal="center" vertical="center"/>
    </xf>
    <xf numFmtId="41" fontId="0" fillId="6" borderId="10" xfId="1" applyFont="1" applyFill="1" applyBorder="1" applyAlignment="1">
      <alignment horizontal="center" vertical="center"/>
    </xf>
    <xf numFmtId="41" fontId="0" fillId="6" borderId="0" xfId="1" applyFont="1" applyFill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41" fontId="0" fillId="0" borderId="22" xfId="1" applyFont="1" applyBorder="1" applyAlignment="1">
      <alignment vertical="center"/>
    </xf>
    <xf numFmtId="0" fontId="0" fillId="4" borderId="25" xfId="0" applyFill="1" applyBorder="1" applyAlignment="1">
      <alignment vertical="center" wrapText="1"/>
    </xf>
    <xf numFmtId="0" fontId="0" fillId="4" borderId="26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22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0" fillId="4" borderId="21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6" borderId="22" xfId="1" applyFont="1" applyFill="1" applyBorder="1" applyAlignment="1">
      <alignment vertical="center"/>
    </xf>
    <xf numFmtId="41" fontId="0" fillId="6" borderId="24" xfId="1" applyFont="1" applyFill="1" applyBorder="1" applyAlignment="1">
      <alignment vertical="center"/>
    </xf>
    <xf numFmtId="41" fontId="11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10" fillId="7" borderId="1" xfId="1" applyFont="1" applyFill="1" applyBorder="1" applyAlignment="1">
      <alignment horizontal="center" vertical="center"/>
    </xf>
    <xf numFmtId="41" fontId="12" fillId="8" borderId="1" xfId="2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4" borderId="22" xfId="1" applyFont="1" applyFill="1" applyBorder="1" applyAlignment="1">
      <alignment horizontal="center" vertical="center"/>
    </xf>
    <xf numFmtId="41" fontId="0" fillId="4" borderId="24" xfId="1" applyFont="1" applyFill="1" applyBorder="1" applyAlignment="1">
      <alignment horizontal="center" vertical="center"/>
    </xf>
  </cellXfs>
  <cellStyles count="3">
    <cellStyle name="강조색5" xfId="2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2957-C008-4AE5-88AF-CA1E09CAF8A4}">
  <dimension ref="A1:O47"/>
  <sheetViews>
    <sheetView topLeftCell="A10" workbookViewId="0">
      <selection activeCell="E37" sqref="E37"/>
    </sheetView>
  </sheetViews>
  <sheetFormatPr defaultRowHeight="16.5"/>
  <cols>
    <col min="1" max="2" width="9" style="4"/>
    <col min="3" max="3" width="15.125" style="4" bestFit="1" customWidth="1"/>
    <col min="4" max="4" width="34.375" style="5" customWidth="1"/>
    <col min="5" max="5" width="12.25" style="38" customWidth="1"/>
    <col min="6" max="6" width="10.625" style="5" customWidth="1"/>
    <col min="7" max="7" width="10.625" style="38" customWidth="1"/>
    <col min="8" max="8" width="10.625" style="5" customWidth="1"/>
    <col min="9" max="9" width="10.625" style="38" customWidth="1"/>
    <col min="10" max="10" width="10.625" style="5" customWidth="1"/>
    <col min="11" max="11" width="10.625" style="38" customWidth="1"/>
    <col min="12" max="12" width="10.625" style="5" customWidth="1"/>
    <col min="13" max="13" width="10.625" style="38" customWidth="1"/>
    <col min="14" max="14" width="10.625" style="5" customWidth="1"/>
    <col min="15" max="15" width="10.625" style="38" customWidth="1"/>
  </cols>
  <sheetData>
    <row r="1" spans="1:15" ht="33.75">
      <c r="A1" s="94" t="s">
        <v>512</v>
      </c>
      <c r="B1" s="94"/>
      <c r="C1" s="94"/>
      <c r="D1" s="94"/>
      <c r="E1" s="94"/>
    </row>
    <row r="2" spans="1:15" ht="22.5" customHeight="1">
      <c r="A2" s="23"/>
      <c r="B2" s="24"/>
      <c r="C2" s="24"/>
      <c r="D2" s="95" t="s">
        <v>580</v>
      </c>
      <c r="E2" s="95"/>
    </row>
    <row r="3" spans="1:15" ht="17.25" thickBot="1"/>
    <row r="4" spans="1:15" ht="22.5" customHeight="1" thickBot="1">
      <c r="A4" s="13" t="s">
        <v>168</v>
      </c>
      <c r="B4" s="92" t="s">
        <v>81</v>
      </c>
      <c r="C4" s="93"/>
      <c r="D4" s="14" t="s">
        <v>372</v>
      </c>
      <c r="E4" s="39" t="s">
        <v>511</v>
      </c>
      <c r="F4" s="15" t="s">
        <v>79</v>
      </c>
      <c r="G4" s="48" t="s">
        <v>374</v>
      </c>
      <c r="H4" s="16" t="s">
        <v>79</v>
      </c>
      <c r="I4" s="48" t="s">
        <v>374</v>
      </c>
      <c r="J4" s="16" t="s">
        <v>79</v>
      </c>
      <c r="K4" s="48" t="s">
        <v>374</v>
      </c>
      <c r="L4" s="16" t="s">
        <v>79</v>
      </c>
      <c r="M4" s="48" t="s">
        <v>374</v>
      </c>
      <c r="N4" s="16" t="s">
        <v>79</v>
      </c>
      <c r="O4" s="52" t="s">
        <v>374</v>
      </c>
    </row>
    <row r="5" spans="1:15" ht="17.25" thickTop="1">
      <c r="A5" s="10">
        <v>1</v>
      </c>
      <c r="B5" s="90" t="s">
        <v>509</v>
      </c>
      <c r="C5" s="11" t="s">
        <v>321</v>
      </c>
      <c r="D5" s="12" t="s">
        <v>346</v>
      </c>
      <c r="E5" s="40">
        <f>AVERAGE(G5,I5,K5,M5,O5)</f>
        <v>9750</v>
      </c>
      <c r="F5" s="17" t="s">
        <v>373</v>
      </c>
      <c r="G5" s="49">
        <f>수성동!G40</f>
        <v>10000</v>
      </c>
      <c r="H5" s="18" t="s">
        <v>375</v>
      </c>
      <c r="I5" s="49">
        <f>수성동!G96</f>
        <v>8000</v>
      </c>
      <c r="J5" s="18" t="s">
        <v>376</v>
      </c>
      <c r="K5" s="49"/>
      <c r="L5" s="18" t="s">
        <v>377</v>
      </c>
      <c r="M5" s="49">
        <f>수성동!G91</f>
        <v>10000</v>
      </c>
      <c r="N5" s="18" t="s">
        <v>378</v>
      </c>
      <c r="O5" s="53">
        <f>수성동!G15</f>
        <v>11000</v>
      </c>
    </row>
    <row r="6" spans="1:15">
      <c r="A6" s="6">
        <v>2</v>
      </c>
      <c r="B6" s="88"/>
      <c r="C6" s="1" t="s">
        <v>322</v>
      </c>
      <c r="D6" s="3" t="s">
        <v>346</v>
      </c>
      <c r="E6" s="40">
        <f>AVERAGE(G6,I6,K6,M6)</f>
        <v>9000</v>
      </c>
      <c r="F6" s="19" t="s">
        <v>379</v>
      </c>
      <c r="G6" s="50">
        <f>수성동!G23</f>
        <v>8000</v>
      </c>
      <c r="H6" s="20" t="s">
        <v>380</v>
      </c>
      <c r="I6" s="50">
        <f>상동!G29</f>
        <v>9000</v>
      </c>
      <c r="J6" s="20" t="s">
        <v>381</v>
      </c>
      <c r="K6" s="50"/>
      <c r="L6" s="20" t="s">
        <v>376</v>
      </c>
      <c r="M6" s="50">
        <f>상동!G78</f>
        <v>10000</v>
      </c>
      <c r="N6" s="20"/>
      <c r="O6" s="54"/>
    </row>
    <row r="7" spans="1:15">
      <c r="A7" s="6">
        <v>3</v>
      </c>
      <c r="B7" s="88"/>
      <c r="C7" s="1" t="s">
        <v>323</v>
      </c>
      <c r="D7" s="3" t="s">
        <v>551</v>
      </c>
      <c r="E7" s="40">
        <f>AVERAGE(G7,I7,K7)</f>
        <v>10500</v>
      </c>
      <c r="F7" s="19" t="s">
        <v>373</v>
      </c>
      <c r="G7" s="50">
        <f>수성동!G41</f>
        <v>10000</v>
      </c>
      <c r="H7" s="20" t="s">
        <v>382</v>
      </c>
      <c r="I7" s="50">
        <f>상동!G24</f>
        <v>11000</v>
      </c>
      <c r="J7" s="20" t="s">
        <v>381</v>
      </c>
      <c r="K7" s="50"/>
      <c r="L7" s="20"/>
      <c r="M7" s="50"/>
      <c r="N7" s="20"/>
      <c r="O7" s="54"/>
    </row>
    <row r="8" spans="1:15">
      <c r="A8" s="6">
        <v>4</v>
      </c>
      <c r="B8" s="88"/>
      <c r="C8" s="1" t="s">
        <v>324</v>
      </c>
      <c r="D8" s="3" t="s">
        <v>346</v>
      </c>
      <c r="E8" s="40">
        <f>AVERAGE(G8,I8,K8,M8,O8)</f>
        <v>10666.666666666666</v>
      </c>
      <c r="F8" s="19" t="s">
        <v>383</v>
      </c>
      <c r="G8" s="50">
        <f>수성동!G17</f>
        <v>11000</v>
      </c>
      <c r="H8" s="20" t="s">
        <v>382</v>
      </c>
      <c r="I8" s="50">
        <f>상동!G25</f>
        <v>9000</v>
      </c>
      <c r="J8" s="20" t="s">
        <v>384</v>
      </c>
      <c r="K8" s="50"/>
      <c r="L8" s="20" t="s">
        <v>385</v>
      </c>
      <c r="M8" s="50">
        <f>수성동!G28</f>
        <v>12000</v>
      </c>
      <c r="N8" s="20" t="s">
        <v>386</v>
      </c>
      <c r="O8" s="54"/>
    </row>
    <row r="9" spans="1:15">
      <c r="A9" s="6">
        <v>5</v>
      </c>
      <c r="B9" s="88"/>
      <c r="C9" s="1" t="s">
        <v>325</v>
      </c>
      <c r="D9" s="3" t="s">
        <v>346</v>
      </c>
      <c r="E9" s="40"/>
      <c r="F9" s="19" t="s">
        <v>383</v>
      </c>
      <c r="G9" s="50">
        <f>수성동!G18</f>
        <v>13000</v>
      </c>
      <c r="H9" s="20" t="s">
        <v>382</v>
      </c>
      <c r="I9" s="50">
        <f>상동!G26</f>
        <v>15000</v>
      </c>
      <c r="J9" s="20" t="s">
        <v>381</v>
      </c>
      <c r="K9" s="50"/>
      <c r="L9" s="20" t="s">
        <v>373</v>
      </c>
      <c r="M9" s="50">
        <f>수성동!G42</f>
        <v>10000</v>
      </c>
      <c r="N9" s="20" t="s">
        <v>387</v>
      </c>
      <c r="O9" s="54"/>
    </row>
    <row r="10" spans="1:15">
      <c r="A10" s="6">
        <v>6</v>
      </c>
      <c r="B10" s="88"/>
      <c r="C10" s="1" t="s">
        <v>326</v>
      </c>
      <c r="D10" s="3" t="s">
        <v>346</v>
      </c>
      <c r="E10" s="40">
        <f t="shared" ref="E10:E46" si="0">AVERAGE(G10,I10,K10,M10,O10)</f>
        <v>15000</v>
      </c>
      <c r="F10" s="19" t="s">
        <v>388</v>
      </c>
      <c r="G10" s="50">
        <f>수성동!G45</f>
        <v>15000</v>
      </c>
      <c r="H10" s="20" t="s">
        <v>389</v>
      </c>
      <c r="I10" s="50">
        <f>수성동!G29</f>
        <v>15000</v>
      </c>
      <c r="J10" s="20" t="s">
        <v>390</v>
      </c>
      <c r="K10" s="50"/>
      <c r="L10" s="20" t="s">
        <v>391</v>
      </c>
      <c r="M10" s="50">
        <f>상동!G32</f>
        <v>15000</v>
      </c>
      <c r="N10" s="20" t="s">
        <v>392</v>
      </c>
      <c r="O10" s="54"/>
    </row>
    <row r="11" spans="1:15">
      <c r="A11" s="6">
        <v>7</v>
      </c>
      <c r="B11" s="88"/>
      <c r="C11" s="1" t="s">
        <v>327</v>
      </c>
      <c r="D11" s="3" t="s">
        <v>347</v>
      </c>
      <c r="E11" s="40">
        <f>AVERAGE(I11,K11)</f>
        <v>26000</v>
      </c>
      <c r="F11" s="19" t="s">
        <v>393</v>
      </c>
      <c r="G11" s="50">
        <f>상동!G47</f>
        <v>0</v>
      </c>
      <c r="H11" s="20" t="s">
        <v>382</v>
      </c>
      <c r="I11" s="50">
        <f>상동!G27</f>
        <v>26000</v>
      </c>
      <c r="J11" s="20" t="s">
        <v>381</v>
      </c>
      <c r="K11" s="50"/>
      <c r="L11" s="20"/>
      <c r="M11" s="50"/>
      <c r="N11" s="20"/>
      <c r="O11" s="54"/>
    </row>
    <row r="12" spans="1:15">
      <c r="A12" s="6">
        <v>8</v>
      </c>
      <c r="B12" s="88"/>
      <c r="C12" s="1" t="s">
        <v>328</v>
      </c>
      <c r="D12" s="3" t="s">
        <v>519</v>
      </c>
      <c r="E12" s="40">
        <f t="shared" si="0"/>
        <v>34999.666666666664</v>
      </c>
      <c r="F12" s="19" t="s">
        <v>393</v>
      </c>
      <c r="G12" s="50">
        <f>상동!G48</f>
        <v>23400</v>
      </c>
      <c r="H12" s="20" t="s">
        <v>382</v>
      </c>
      <c r="I12" s="50">
        <f>상동!G28</f>
        <v>39600</v>
      </c>
      <c r="J12" s="20" t="s">
        <v>381</v>
      </c>
      <c r="K12" s="50"/>
      <c r="L12" s="20" t="s">
        <v>394</v>
      </c>
      <c r="M12" s="50">
        <f>상동!G12</f>
        <v>41999</v>
      </c>
      <c r="N12" s="20" t="s">
        <v>395</v>
      </c>
      <c r="O12" s="54"/>
    </row>
    <row r="13" spans="1:15">
      <c r="A13" s="6">
        <v>9</v>
      </c>
      <c r="B13" s="88"/>
      <c r="C13" s="1" t="s">
        <v>329</v>
      </c>
      <c r="D13" s="3" t="s">
        <v>550</v>
      </c>
      <c r="E13" s="40">
        <f t="shared" si="0"/>
        <v>14110</v>
      </c>
      <c r="F13" s="19" t="s">
        <v>373</v>
      </c>
      <c r="G13" s="50">
        <f>수성동!G43</f>
        <v>14000</v>
      </c>
      <c r="H13" s="20" t="s">
        <v>396</v>
      </c>
      <c r="I13" s="50">
        <f>상동!G79</f>
        <v>11330</v>
      </c>
      <c r="J13" s="20" t="s">
        <v>397</v>
      </c>
      <c r="K13" s="50"/>
      <c r="L13" s="20" t="s">
        <v>398</v>
      </c>
      <c r="M13" s="50">
        <f>상동!G35</f>
        <v>17000</v>
      </c>
      <c r="N13" s="20" t="s">
        <v>399</v>
      </c>
      <c r="O13" s="54"/>
    </row>
    <row r="14" spans="1:15">
      <c r="A14" s="6">
        <v>10</v>
      </c>
      <c r="B14" s="88"/>
      <c r="C14" s="1" t="s">
        <v>330</v>
      </c>
      <c r="D14" s="3" t="s">
        <v>348</v>
      </c>
      <c r="E14" s="40">
        <f t="shared" si="0"/>
        <v>12300</v>
      </c>
      <c r="F14" s="19" t="s">
        <v>373</v>
      </c>
      <c r="G14" s="50">
        <f>수성동!G44</f>
        <v>12600</v>
      </c>
      <c r="H14" s="20" t="s">
        <v>400</v>
      </c>
      <c r="I14" s="50">
        <f>수성동!G6</f>
        <v>9000</v>
      </c>
      <c r="J14" s="20" t="s">
        <v>381</v>
      </c>
      <c r="K14" s="50"/>
      <c r="L14" s="20" t="s">
        <v>398</v>
      </c>
      <c r="M14" s="50">
        <f>상동!G36</f>
        <v>15300</v>
      </c>
      <c r="N14" s="20" t="s">
        <v>401</v>
      </c>
      <c r="O14" s="54"/>
    </row>
    <row r="15" spans="1:15">
      <c r="A15" s="6">
        <v>11</v>
      </c>
      <c r="B15" s="88"/>
      <c r="C15" s="1" t="s">
        <v>331</v>
      </c>
      <c r="D15" s="3" t="s">
        <v>349</v>
      </c>
      <c r="E15" s="40" t="e">
        <f>AVERAGE(G15,I15,K15,M15)</f>
        <v>#VALUE!</v>
      </c>
      <c r="F15" s="19" t="s">
        <v>402</v>
      </c>
      <c r="G15" s="50" t="s">
        <v>579</v>
      </c>
      <c r="H15" s="20" t="s">
        <v>403</v>
      </c>
      <c r="I15" s="50">
        <f>상동!G34</f>
        <v>9000</v>
      </c>
      <c r="J15" s="20" t="s">
        <v>387</v>
      </c>
      <c r="K15" s="50"/>
      <c r="L15" s="20" t="s">
        <v>404</v>
      </c>
      <c r="M15" s="50" t="e">
        <f>수성동!H76</f>
        <v>#VALUE!</v>
      </c>
      <c r="N15" s="20"/>
      <c r="O15" s="54"/>
    </row>
    <row r="16" spans="1:15">
      <c r="A16" s="6">
        <v>12</v>
      </c>
      <c r="B16" s="88"/>
      <c r="C16" s="1" t="s">
        <v>332</v>
      </c>
      <c r="D16" s="3" t="s">
        <v>346</v>
      </c>
      <c r="E16" s="40">
        <f>AVERAGE(G16,I16,K16,M16)</f>
        <v>10000</v>
      </c>
      <c r="F16" s="19" t="s">
        <v>405</v>
      </c>
      <c r="G16" s="50">
        <f>상동!G74</f>
        <v>11000</v>
      </c>
      <c r="H16" s="20" t="s">
        <v>406</v>
      </c>
      <c r="I16" s="50">
        <f>상동!G9</f>
        <v>10000</v>
      </c>
      <c r="J16" s="20" t="s">
        <v>407</v>
      </c>
      <c r="K16" s="50"/>
      <c r="L16" s="20" t="s">
        <v>408</v>
      </c>
      <c r="M16" s="50">
        <f>상동!G31</f>
        <v>9000</v>
      </c>
      <c r="N16" s="20"/>
      <c r="O16" s="54"/>
    </row>
    <row r="17" spans="1:15">
      <c r="A17" s="6">
        <v>13</v>
      </c>
      <c r="B17" s="88"/>
      <c r="C17" s="1" t="s">
        <v>333</v>
      </c>
      <c r="D17" s="3" t="s">
        <v>346</v>
      </c>
      <c r="E17" s="40">
        <f t="shared" si="0"/>
        <v>6666.666666666667</v>
      </c>
      <c r="F17" s="19" t="s">
        <v>409</v>
      </c>
      <c r="G17" s="50">
        <f>상동!G19</f>
        <v>6000</v>
      </c>
      <c r="H17" s="20" t="s">
        <v>410</v>
      </c>
      <c r="I17" s="50">
        <f>수성동!G77</f>
        <v>7000</v>
      </c>
      <c r="J17" s="20" t="s">
        <v>411</v>
      </c>
      <c r="K17" s="50"/>
      <c r="L17" s="20" t="s">
        <v>412</v>
      </c>
      <c r="M17" s="50">
        <f>수성동!G24</f>
        <v>7000</v>
      </c>
      <c r="N17" s="20" t="s">
        <v>413</v>
      </c>
      <c r="O17" s="54"/>
    </row>
    <row r="18" spans="1:15">
      <c r="A18" s="6">
        <v>14</v>
      </c>
      <c r="B18" s="88"/>
      <c r="C18" s="1" t="s">
        <v>334</v>
      </c>
      <c r="D18" s="3" t="s">
        <v>346</v>
      </c>
      <c r="E18" s="40">
        <f t="shared" si="0"/>
        <v>8666.6666666666661</v>
      </c>
      <c r="F18" s="19" t="s">
        <v>409</v>
      </c>
      <c r="G18" s="50">
        <f>상동!G20</f>
        <v>8000</v>
      </c>
      <c r="H18" s="20" t="s">
        <v>410</v>
      </c>
      <c r="I18" s="50">
        <f>수성동!G78</f>
        <v>9000</v>
      </c>
      <c r="J18" s="20" t="s">
        <v>411</v>
      </c>
      <c r="K18" s="50"/>
      <c r="L18" s="20" t="s">
        <v>412</v>
      </c>
      <c r="M18" s="50">
        <f>수성동!G25</f>
        <v>9000</v>
      </c>
      <c r="N18" s="20" t="s">
        <v>413</v>
      </c>
      <c r="O18" s="54"/>
    </row>
    <row r="19" spans="1:15">
      <c r="A19" s="6">
        <v>15</v>
      </c>
      <c r="B19" s="88"/>
      <c r="C19" s="1" t="s">
        <v>335</v>
      </c>
      <c r="D19" s="3" t="s">
        <v>350</v>
      </c>
      <c r="E19" s="40">
        <f t="shared" si="0"/>
        <v>24333.333333333332</v>
      </c>
      <c r="F19" s="19" t="s">
        <v>409</v>
      </c>
      <c r="G19" s="50">
        <f>상동!G22</f>
        <v>23000</v>
      </c>
      <c r="H19" s="20" t="s">
        <v>410</v>
      </c>
      <c r="I19" s="50">
        <f>수성동!G80</f>
        <v>25000</v>
      </c>
      <c r="J19" s="20" t="s">
        <v>411</v>
      </c>
      <c r="K19" s="50"/>
      <c r="L19" s="20" t="s">
        <v>412</v>
      </c>
      <c r="M19" s="50">
        <f>수성동!G27</f>
        <v>25000</v>
      </c>
      <c r="N19" s="20" t="s">
        <v>413</v>
      </c>
      <c r="O19" s="54"/>
    </row>
    <row r="20" spans="1:15">
      <c r="A20" s="6">
        <v>16</v>
      </c>
      <c r="B20" s="88"/>
      <c r="C20" s="1" t="s">
        <v>336</v>
      </c>
      <c r="D20" s="3" t="s">
        <v>346</v>
      </c>
      <c r="E20" s="40">
        <f t="shared" si="0"/>
        <v>8666.6666666666661</v>
      </c>
      <c r="F20" s="19" t="s">
        <v>409</v>
      </c>
      <c r="G20" s="50">
        <f>상동!G21</f>
        <v>8000</v>
      </c>
      <c r="H20" s="20" t="s">
        <v>410</v>
      </c>
      <c r="I20" s="50">
        <f>수성동!G79</f>
        <v>9000</v>
      </c>
      <c r="J20" s="20" t="s">
        <v>411</v>
      </c>
      <c r="K20" s="50"/>
      <c r="L20" s="20" t="s">
        <v>412</v>
      </c>
      <c r="M20" s="50">
        <f>수성동!G26</f>
        <v>9000</v>
      </c>
      <c r="N20" s="20" t="s">
        <v>413</v>
      </c>
      <c r="O20" s="54"/>
    </row>
    <row r="21" spans="1:15">
      <c r="A21" s="6">
        <v>17</v>
      </c>
      <c r="B21" s="88"/>
      <c r="C21" s="1" t="s">
        <v>337</v>
      </c>
      <c r="D21" s="3" t="s">
        <v>351</v>
      </c>
      <c r="E21" s="40">
        <f>AVERAGE(G21,I21,K21,M21)</f>
        <v>13500</v>
      </c>
      <c r="F21" s="19" t="s">
        <v>414</v>
      </c>
      <c r="G21" s="50">
        <f>수성동!G14</f>
        <v>14500</v>
      </c>
      <c r="H21" s="20" t="s">
        <v>415</v>
      </c>
      <c r="I21" s="50">
        <f>상동!G72</f>
        <v>11000</v>
      </c>
      <c r="J21" s="20" t="s">
        <v>416</v>
      </c>
      <c r="K21" s="50"/>
      <c r="L21" s="20" t="s">
        <v>417</v>
      </c>
      <c r="M21" s="50">
        <f>수성동!G12</f>
        <v>15000</v>
      </c>
      <c r="N21" s="20"/>
      <c r="O21" s="54"/>
    </row>
    <row r="22" spans="1:15">
      <c r="A22" s="6">
        <v>18</v>
      </c>
      <c r="B22" s="88"/>
      <c r="C22" s="1" t="s">
        <v>338</v>
      </c>
      <c r="D22" s="3" t="s">
        <v>352</v>
      </c>
      <c r="E22" s="40">
        <f>AVERAGE(G22,I22,K22,M22)</f>
        <v>4333.333333333333</v>
      </c>
      <c r="F22" s="19" t="s">
        <v>418</v>
      </c>
      <c r="G22" s="50">
        <f>수성동!G31</f>
        <v>4000</v>
      </c>
      <c r="H22" s="20" t="s">
        <v>419</v>
      </c>
      <c r="I22" s="50">
        <f>상동!G7</f>
        <v>5000</v>
      </c>
      <c r="J22" s="20" t="s">
        <v>420</v>
      </c>
      <c r="K22" s="50"/>
      <c r="L22" s="20" t="s">
        <v>421</v>
      </c>
      <c r="M22" s="50">
        <f>수성동!G89</f>
        <v>4000</v>
      </c>
      <c r="N22" s="20"/>
      <c r="O22" s="54"/>
    </row>
    <row r="23" spans="1:15">
      <c r="A23" s="6">
        <v>19</v>
      </c>
      <c r="B23" s="88"/>
      <c r="C23" s="1" t="s">
        <v>339</v>
      </c>
      <c r="D23" s="3" t="s">
        <v>353</v>
      </c>
      <c r="E23" s="40">
        <f>AVERAGE(G23,I23,K23,M23)</f>
        <v>3000</v>
      </c>
      <c r="F23" s="19" t="s">
        <v>418</v>
      </c>
      <c r="G23" s="50">
        <f>수성동!G32</f>
        <v>3000</v>
      </c>
      <c r="H23" s="20" t="s">
        <v>419</v>
      </c>
      <c r="I23" s="50">
        <f>상동!G8</f>
        <v>3000</v>
      </c>
      <c r="J23" s="20" t="s">
        <v>420</v>
      </c>
      <c r="K23" s="50"/>
      <c r="L23" s="20" t="s">
        <v>421</v>
      </c>
      <c r="M23" s="50">
        <f>수성동!G90</f>
        <v>3000</v>
      </c>
      <c r="N23" s="20"/>
      <c r="O23" s="54"/>
    </row>
    <row r="24" spans="1:15">
      <c r="A24" s="6">
        <v>20</v>
      </c>
      <c r="B24" s="88"/>
      <c r="C24" s="1" t="s">
        <v>340</v>
      </c>
      <c r="D24" s="3" t="s">
        <v>354</v>
      </c>
      <c r="E24" s="40">
        <f>AVERAGE(G24,I24,K24,M24)</f>
        <v>4133.333333333333</v>
      </c>
      <c r="F24" s="19" t="s">
        <v>418</v>
      </c>
      <c r="G24" s="50">
        <f>수성동!G33</f>
        <v>4000</v>
      </c>
      <c r="H24" s="20" t="s">
        <v>427</v>
      </c>
      <c r="I24" s="50">
        <f>상동!G33</f>
        <v>4500</v>
      </c>
      <c r="J24" s="20" t="s">
        <v>428</v>
      </c>
      <c r="K24" s="50"/>
      <c r="L24" s="20" t="s">
        <v>416</v>
      </c>
      <c r="M24" s="50">
        <f>상동!G14</f>
        <v>3900</v>
      </c>
      <c r="N24" s="20"/>
      <c r="O24" s="54"/>
    </row>
    <row r="25" spans="1:15">
      <c r="A25" s="6">
        <v>21</v>
      </c>
      <c r="B25" s="88"/>
      <c r="C25" s="1" t="s">
        <v>341</v>
      </c>
      <c r="D25" s="3" t="s">
        <v>355</v>
      </c>
      <c r="E25" s="40">
        <f t="shared" si="0"/>
        <v>20333.333333333332</v>
      </c>
      <c r="F25" s="19" t="s">
        <v>429</v>
      </c>
      <c r="G25" s="50">
        <f>수성동!G8</f>
        <v>19000</v>
      </c>
      <c r="H25" s="20" t="s">
        <v>430</v>
      </c>
      <c r="I25" s="50">
        <f>수성동!G7</f>
        <v>23000</v>
      </c>
      <c r="J25" s="20" t="s">
        <v>431</v>
      </c>
      <c r="K25" s="50"/>
      <c r="L25" s="20" t="s">
        <v>432</v>
      </c>
      <c r="M25" s="50">
        <f>상동!G11</f>
        <v>19000</v>
      </c>
      <c r="N25" s="20" t="s">
        <v>433</v>
      </c>
      <c r="O25" s="54"/>
    </row>
    <row r="26" spans="1:15">
      <c r="A26" s="6">
        <v>22</v>
      </c>
      <c r="B26" s="88"/>
      <c r="C26" s="1" t="s">
        <v>342</v>
      </c>
      <c r="D26" s="3" t="s">
        <v>356</v>
      </c>
      <c r="E26" s="40">
        <f>AVERAGE(G26,I26,K26,M26)</f>
        <v>4200</v>
      </c>
      <c r="F26" s="19" t="s">
        <v>434</v>
      </c>
      <c r="G26" s="50">
        <f>수성동!G16</f>
        <v>4800</v>
      </c>
      <c r="H26" s="20" t="s">
        <v>435</v>
      </c>
      <c r="I26" s="50">
        <f>수성동!G13</f>
        <v>3600</v>
      </c>
      <c r="J26" s="20" t="s">
        <v>436</v>
      </c>
      <c r="K26" s="50"/>
      <c r="L26" s="20" t="s">
        <v>437</v>
      </c>
      <c r="M26" s="50">
        <f>수성동!G73</f>
        <v>4200</v>
      </c>
      <c r="N26" s="20"/>
      <c r="O26" s="54"/>
    </row>
    <row r="27" spans="1:15">
      <c r="A27" s="6">
        <v>23</v>
      </c>
      <c r="B27" s="88"/>
      <c r="C27" s="1" t="s">
        <v>343</v>
      </c>
      <c r="D27" s="3" t="s">
        <v>356</v>
      </c>
      <c r="E27" s="40">
        <f t="shared" si="0"/>
        <v>17466.666666666668</v>
      </c>
      <c r="F27" s="19" t="s">
        <v>438</v>
      </c>
      <c r="G27" s="50">
        <f>수성동!G71</f>
        <v>20500</v>
      </c>
      <c r="H27" s="20" t="s">
        <v>439</v>
      </c>
      <c r="I27" s="50">
        <f>상동!G46</f>
        <v>13900</v>
      </c>
      <c r="J27" s="20" t="s">
        <v>440</v>
      </c>
      <c r="K27" s="50"/>
      <c r="L27" s="20" t="s">
        <v>441</v>
      </c>
      <c r="M27" s="50">
        <f>수성동!G93</f>
        <v>18000</v>
      </c>
      <c r="N27" s="20" t="s">
        <v>429</v>
      </c>
      <c r="O27" s="54"/>
    </row>
    <row r="28" spans="1:15">
      <c r="A28" s="6">
        <v>24</v>
      </c>
      <c r="B28" s="91"/>
      <c r="C28" s="1" t="s">
        <v>344</v>
      </c>
      <c r="D28" s="3" t="s">
        <v>357</v>
      </c>
      <c r="E28" s="40">
        <f t="shared" si="0"/>
        <v>3833.3333333333335</v>
      </c>
      <c r="F28" s="19" t="s">
        <v>442</v>
      </c>
      <c r="G28" s="50">
        <f>상동!G44</f>
        <v>4000</v>
      </c>
      <c r="H28" s="20" t="s">
        <v>443</v>
      </c>
      <c r="I28" s="50">
        <f>수성동!G30</f>
        <v>3500</v>
      </c>
      <c r="J28" s="20" t="s">
        <v>444</v>
      </c>
      <c r="K28" s="50"/>
      <c r="L28" s="20" t="s">
        <v>445</v>
      </c>
      <c r="M28" s="50">
        <f>상동!G43</f>
        <v>4000</v>
      </c>
      <c r="N28" s="20" t="s">
        <v>446</v>
      </c>
      <c r="O28" s="54"/>
    </row>
    <row r="29" spans="1:15">
      <c r="A29" s="6">
        <v>25</v>
      </c>
      <c r="B29" s="87" t="s">
        <v>510</v>
      </c>
      <c r="C29" s="1" t="s">
        <v>269</v>
      </c>
      <c r="D29" s="3" t="s">
        <v>537</v>
      </c>
      <c r="E29" s="40">
        <f>AVERAGE(G29,I29,K29,M29)</f>
        <v>4000</v>
      </c>
      <c r="F29" s="19" t="s">
        <v>447</v>
      </c>
      <c r="G29" s="50">
        <f>수성동!G50</f>
        <v>4000</v>
      </c>
      <c r="H29" s="20" t="s">
        <v>448</v>
      </c>
      <c r="I29" s="50">
        <f>수성동!G54</f>
        <v>4000</v>
      </c>
      <c r="J29" s="20" t="s">
        <v>449</v>
      </c>
      <c r="K29" s="50"/>
      <c r="L29" s="20" t="s">
        <v>450</v>
      </c>
      <c r="M29" s="50">
        <f>상동!G63</f>
        <v>4000</v>
      </c>
      <c r="N29" s="20"/>
      <c r="O29" s="54"/>
    </row>
    <row r="30" spans="1:15">
      <c r="A30" s="6">
        <v>26</v>
      </c>
      <c r="B30" s="88"/>
      <c r="C30" s="1" t="s">
        <v>345</v>
      </c>
      <c r="D30" s="3" t="s">
        <v>358</v>
      </c>
      <c r="E30" s="40"/>
      <c r="F30" s="19" t="s">
        <v>447</v>
      </c>
      <c r="G30" s="50">
        <f>수성동!G51</f>
        <v>10000</v>
      </c>
      <c r="H30" s="20" t="s">
        <v>448</v>
      </c>
      <c r="I30" s="50">
        <f>수성동!G55</f>
        <v>10000</v>
      </c>
      <c r="J30" s="20" t="s">
        <v>449</v>
      </c>
      <c r="K30" s="50"/>
      <c r="L30" s="20" t="s">
        <v>451</v>
      </c>
      <c r="M30" s="50"/>
      <c r="N30" s="20" t="s">
        <v>452</v>
      </c>
      <c r="O30" s="54"/>
    </row>
    <row r="31" spans="1:15">
      <c r="A31" s="6">
        <v>27</v>
      </c>
      <c r="B31" s="88"/>
      <c r="C31" s="1" t="s">
        <v>279</v>
      </c>
      <c r="D31" s="3" t="s">
        <v>359</v>
      </c>
      <c r="E31" s="40">
        <f t="shared" si="0"/>
        <v>65591</v>
      </c>
      <c r="F31" s="19" t="s">
        <v>453</v>
      </c>
      <c r="G31" s="50">
        <f>수성동!G70</f>
        <v>63756</v>
      </c>
      <c r="H31" s="20" t="s">
        <v>454</v>
      </c>
      <c r="I31" s="50">
        <f>수성동!G88</f>
        <v>52907</v>
      </c>
      <c r="J31" s="20" t="s">
        <v>455</v>
      </c>
      <c r="K31" s="50"/>
      <c r="L31" s="20" t="s">
        <v>568</v>
      </c>
      <c r="M31" s="50">
        <f>상동!G83</f>
        <v>80110</v>
      </c>
      <c r="N31" s="20" t="s">
        <v>456</v>
      </c>
      <c r="O31" s="54"/>
    </row>
    <row r="32" spans="1:15">
      <c r="A32" s="6">
        <v>28</v>
      </c>
      <c r="B32" s="88"/>
      <c r="C32" s="1" t="s">
        <v>267</v>
      </c>
      <c r="D32" s="3" t="s">
        <v>360</v>
      </c>
      <c r="E32" s="40">
        <f>AVERAGE(G32,I32,K32,M32)</f>
        <v>31666.666666666668</v>
      </c>
      <c r="F32" s="19" t="s">
        <v>457</v>
      </c>
      <c r="G32" s="50">
        <f>수성동!G72</f>
        <v>30000</v>
      </c>
      <c r="H32" s="20" t="s">
        <v>458</v>
      </c>
      <c r="I32" s="50">
        <f>수성동!G48</f>
        <v>25000</v>
      </c>
      <c r="J32" s="20" t="s">
        <v>459</v>
      </c>
      <c r="K32" s="50"/>
      <c r="L32" s="20" t="s">
        <v>460</v>
      </c>
      <c r="M32" s="50">
        <f>상동!G81</f>
        <v>40000</v>
      </c>
      <c r="N32" s="20"/>
      <c r="O32" s="54"/>
    </row>
    <row r="33" spans="1:15">
      <c r="A33" s="6">
        <v>29</v>
      </c>
      <c r="B33" s="88"/>
      <c r="C33" s="1" t="s">
        <v>266</v>
      </c>
      <c r="D33" s="3" t="s">
        <v>361</v>
      </c>
      <c r="E33" s="40">
        <f>AVERAGE(G33,I33)</f>
        <v>3250</v>
      </c>
      <c r="F33" s="19" t="s">
        <v>461</v>
      </c>
      <c r="G33" s="50">
        <f>수성동!G47</f>
        <v>3000</v>
      </c>
      <c r="H33" s="20" t="s">
        <v>462</v>
      </c>
      <c r="I33" s="50">
        <f>상동!G82</f>
        <v>3500</v>
      </c>
      <c r="J33" s="20"/>
      <c r="K33" s="50"/>
      <c r="L33" s="20"/>
      <c r="M33" s="50"/>
      <c r="N33" s="20"/>
      <c r="O33" s="54"/>
    </row>
    <row r="34" spans="1:15">
      <c r="A34" s="6">
        <v>30</v>
      </c>
      <c r="B34" s="88"/>
      <c r="C34" s="1" t="s">
        <v>314</v>
      </c>
      <c r="D34" s="3" t="s">
        <v>362</v>
      </c>
      <c r="E34" s="40">
        <f>AVERAGE(G34,I34)</f>
        <v>4100</v>
      </c>
      <c r="F34" s="19" t="s">
        <v>463</v>
      </c>
      <c r="G34" s="50">
        <f>상동!G49</f>
        <v>4200</v>
      </c>
      <c r="H34" s="20" t="s">
        <v>464</v>
      </c>
      <c r="I34" s="50">
        <f>수성동!G81</f>
        <v>4000</v>
      </c>
      <c r="J34" s="20"/>
      <c r="K34" s="50"/>
      <c r="L34" s="20"/>
      <c r="M34" s="50"/>
      <c r="N34" s="20"/>
      <c r="O34" s="54"/>
    </row>
    <row r="35" spans="1:15">
      <c r="A35" s="6">
        <v>31</v>
      </c>
      <c r="B35" s="88"/>
      <c r="C35" s="1" t="s">
        <v>268</v>
      </c>
      <c r="D35" s="3" t="s">
        <v>363</v>
      </c>
      <c r="E35" s="40">
        <f>AVERAGE(G35,I35,K35,M35)</f>
        <v>66666.666666666672</v>
      </c>
      <c r="F35" s="19" t="s">
        <v>465</v>
      </c>
      <c r="G35" s="50">
        <f>상동!G69</f>
        <v>90000</v>
      </c>
      <c r="H35" s="20" t="s">
        <v>466</v>
      </c>
      <c r="I35" s="50">
        <f>상동!G70</f>
        <v>60000</v>
      </c>
      <c r="J35" s="20" t="s">
        <v>467</v>
      </c>
      <c r="K35" s="50"/>
      <c r="L35" s="20" t="s">
        <v>468</v>
      </c>
      <c r="M35" s="50">
        <f>상동!G80</f>
        <v>50000</v>
      </c>
      <c r="N35" s="20" t="s">
        <v>469</v>
      </c>
      <c r="O35" s="54"/>
    </row>
    <row r="36" spans="1:15">
      <c r="A36" s="6">
        <v>32</v>
      </c>
      <c r="B36" s="88"/>
      <c r="C36" s="1" t="s">
        <v>272</v>
      </c>
      <c r="D36" s="3" t="s">
        <v>363</v>
      </c>
      <c r="E36" s="40">
        <f>AVERAGE(G36,I36,K36,M36)</f>
        <v>133333.33333333334</v>
      </c>
      <c r="F36" s="19" t="s">
        <v>470</v>
      </c>
      <c r="G36" s="50">
        <f>수성동!G60</f>
        <v>150000</v>
      </c>
      <c r="H36" s="20" t="s">
        <v>471</v>
      </c>
      <c r="I36" s="50">
        <f>상동!G59</f>
        <v>150000</v>
      </c>
      <c r="J36" s="20" t="s">
        <v>472</v>
      </c>
      <c r="K36" s="50"/>
      <c r="L36" s="20" t="s">
        <v>473</v>
      </c>
      <c r="M36" s="50">
        <f>수성동!G56</f>
        <v>100000</v>
      </c>
      <c r="N36" s="20"/>
      <c r="O36" s="54"/>
    </row>
    <row r="37" spans="1:15">
      <c r="A37" s="6">
        <v>33</v>
      </c>
      <c r="B37" s="88"/>
      <c r="C37" s="1" t="s">
        <v>273</v>
      </c>
      <c r="D37" s="3" t="s">
        <v>364</v>
      </c>
      <c r="E37" s="40">
        <f>AVERAGE(G37,I37,K37,M37)</f>
        <v>1866.6666666666667</v>
      </c>
      <c r="F37" s="19" t="s">
        <v>474</v>
      </c>
      <c r="G37" s="50">
        <f>수성동!G61</f>
        <v>2100</v>
      </c>
      <c r="H37" s="20" t="s">
        <v>475</v>
      </c>
      <c r="I37" s="50">
        <f>수성동!G57</f>
        <v>1800</v>
      </c>
      <c r="J37" s="20" t="s">
        <v>476</v>
      </c>
      <c r="K37" s="50"/>
      <c r="L37" s="20" t="s">
        <v>477</v>
      </c>
      <c r="M37" s="50">
        <f>상동!G61</f>
        <v>1700</v>
      </c>
      <c r="N37" s="20"/>
      <c r="O37" s="54"/>
    </row>
    <row r="38" spans="1:15">
      <c r="A38" s="6">
        <v>34</v>
      </c>
      <c r="B38" s="88"/>
      <c r="C38" s="1" t="s">
        <v>270</v>
      </c>
      <c r="D38" s="3" t="s">
        <v>365</v>
      </c>
      <c r="E38" s="40">
        <f>AVERAGE(G38,I38,K38,M38)</f>
        <v>16666.666666666668</v>
      </c>
      <c r="F38" s="19" t="s">
        <v>478</v>
      </c>
      <c r="G38" s="50">
        <f>수성동!G52</f>
        <v>25000</v>
      </c>
      <c r="H38" s="20" t="s">
        <v>479</v>
      </c>
      <c r="I38" s="50">
        <f>수성동!G65</f>
        <v>25000</v>
      </c>
      <c r="J38" s="20" t="s">
        <v>480</v>
      </c>
      <c r="K38" s="50"/>
      <c r="L38" s="20" t="s">
        <v>481</v>
      </c>
      <c r="M38" s="50">
        <f>상동!G53</f>
        <v>0</v>
      </c>
      <c r="N38" s="20"/>
      <c r="O38" s="54"/>
    </row>
    <row r="39" spans="1:15">
      <c r="A39" s="6">
        <v>35</v>
      </c>
      <c r="B39" s="88"/>
      <c r="C39" s="1" t="s">
        <v>274</v>
      </c>
      <c r="D39" s="3" t="s">
        <v>565</v>
      </c>
      <c r="E39" s="40">
        <f>AVERAGE(G39,I39,K39,M39)</f>
        <v>1000</v>
      </c>
      <c r="F39" s="19" t="s">
        <v>482</v>
      </c>
      <c r="G39" s="50">
        <f>수성동!G67</f>
        <v>1000</v>
      </c>
      <c r="H39" s="20" t="s">
        <v>483</v>
      </c>
      <c r="I39" s="50">
        <f>수성동!G58</f>
        <v>1000</v>
      </c>
      <c r="J39" s="20" t="s">
        <v>484</v>
      </c>
      <c r="K39" s="50"/>
      <c r="L39" s="20" t="s">
        <v>485</v>
      </c>
      <c r="M39" s="50">
        <f>상동!G51</f>
        <v>1000</v>
      </c>
      <c r="N39" s="20"/>
      <c r="O39" s="54"/>
    </row>
    <row r="40" spans="1:15">
      <c r="A40" s="6">
        <v>36</v>
      </c>
      <c r="B40" s="88"/>
      <c r="C40" s="1" t="s">
        <v>277</v>
      </c>
      <c r="D40" s="3" t="s">
        <v>366</v>
      </c>
      <c r="E40" s="40">
        <f>AVERAGE(G40)</f>
        <v>14000</v>
      </c>
      <c r="F40" s="19" t="s">
        <v>486</v>
      </c>
      <c r="G40" s="50">
        <f>수성동!G66</f>
        <v>14000</v>
      </c>
      <c r="H40" s="20"/>
      <c r="I40" s="50"/>
      <c r="J40" s="20"/>
      <c r="K40" s="50"/>
      <c r="L40" s="20"/>
      <c r="M40" s="50"/>
      <c r="N40" s="20"/>
      <c r="O40" s="54"/>
    </row>
    <row r="41" spans="1:15">
      <c r="A41" s="6">
        <v>37</v>
      </c>
      <c r="B41" s="88"/>
      <c r="C41" s="1" t="s">
        <v>317</v>
      </c>
      <c r="D41" s="3" t="s">
        <v>367</v>
      </c>
      <c r="E41" s="40">
        <f>G41</f>
        <v>119000</v>
      </c>
      <c r="F41" s="19" t="s">
        <v>487</v>
      </c>
      <c r="G41" s="50">
        <f>수성동!G82</f>
        <v>119000</v>
      </c>
      <c r="H41" s="20"/>
      <c r="I41" s="50"/>
      <c r="J41" s="20"/>
      <c r="K41" s="50"/>
      <c r="L41" s="20"/>
      <c r="M41" s="50"/>
      <c r="N41" s="20"/>
      <c r="O41" s="54"/>
    </row>
    <row r="42" spans="1:15">
      <c r="A42" s="6">
        <v>38</v>
      </c>
      <c r="B42" s="88"/>
      <c r="C42" s="1" t="s">
        <v>315</v>
      </c>
      <c r="D42" s="3" t="s">
        <v>367</v>
      </c>
      <c r="E42" s="40">
        <f>AVERAGE(G42,I42,K42,M42)</f>
        <v>46666.666666666664</v>
      </c>
      <c r="F42" s="19" t="s">
        <v>488</v>
      </c>
      <c r="G42" s="50">
        <f>상동!G86</f>
        <v>50000</v>
      </c>
      <c r="H42" s="20" t="s">
        <v>489</v>
      </c>
      <c r="I42" s="50">
        <f>상동!G85</f>
        <v>40000</v>
      </c>
      <c r="J42" s="20" t="s">
        <v>490</v>
      </c>
      <c r="K42" s="50"/>
      <c r="L42" s="20" t="s">
        <v>491</v>
      </c>
      <c r="M42" s="50">
        <f>수성동!G84</f>
        <v>50000</v>
      </c>
      <c r="N42" s="20"/>
      <c r="O42" s="54"/>
    </row>
    <row r="43" spans="1:15">
      <c r="A43" s="6">
        <v>39</v>
      </c>
      <c r="B43" s="88"/>
      <c r="C43" s="1" t="s">
        <v>275</v>
      </c>
      <c r="D43" s="3" t="s">
        <v>368</v>
      </c>
      <c r="E43" s="40">
        <f>AVERAGE(G43,I43,K43,M43)</f>
        <v>9000</v>
      </c>
      <c r="F43" s="19" t="s">
        <v>492</v>
      </c>
      <c r="G43" s="50">
        <f>수성동!G62</f>
        <v>9000</v>
      </c>
      <c r="H43" s="20" t="s">
        <v>493</v>
      </c>
      <c r="I43" s="50">
        <f>상동!G87</f>
        <v>9000</v>
      </c>
      <c r="J43" s="20" t="s">
        <v>494</v>
      </c>
      <c r="K43" s="50"/>
      <c r="L43" s="20" t="s">
        <v>495</v>
      </c>
      <c r="M43" s="50">
        <f>상동!G52</f>
        <v>9000</v>
      </c>
      <c r="N43" s="20"/>
      <c r="O43" s="54"/>
    </row>
    <row r="44" spans="1:15">
      <c r="A44" s="6">
        <v>40</v>
      </c>
      <c r="B44" s="88"/>
      <c r="C44" s="1" t="s">
        <v>316</v>
      </c>
      <c r="D44" s="3" t="s">
        <v>369</v>
      </c>
      <c r="E44" s="40">
        <f>AVERAGE(I44)</f>
        <v>13000</v>
      </c>
      <c r="F44" s="19"/>
      <c r="G44" s="50"/>
      <c r="H44" s="20" t="s">
        <v>493</v>
      </c>
      <c r="I44" s="50">
        <f>상동!G88</f>
        <v>13000</v>
      </c>
      <c r="J44" s="20" t="s">
        <v>494</v>
      </c>
      <c r="K44" s="50"/>
      <c r="L44" s="20"/>
      <c r="M44" s="50"/>
      <c r="N44" s="20"/>
      <c r="O44" s="54"/>
    </row>
    <row r="45" spans="1:15">
      <c r="A45" s="6">
        <v>41</v>
      </c>
      <c r="B45" s="88"/>
      <c r="C45" s="1" t="s">
        <v>276</v>
      </c>
      <c r="D45" s="3" t="s">
        <v>370</v>
      </c>
      <c r="E45" s="40">
        <f>AVERAGE(G45,K45,M45)</f>
        <v>15000</v>
      </c>
      <c r="F45" s="19" t="s">
        <v>496</v>
      </c>
      <c r="G45" s="50">
        <f>수성동!G64</f>
        <v>15000</v>
      </c>
      <c r="H45" s="20" t="s">
        <v>497</v>
      </c>
      <c r="I45" s="50">
        <f>수성동!G63</f>
        <v>16000</v>
      </c>
      <c r="J45" s="20" t="s">
        <v>498</v>
      </c>
      <c r="K45" s="50"/>
      <c r="L45" s="20" t="s">
        <v>499</v>
      </c>
      <c r="M45" s="50">
        <f>상동!G65</f>
        <v>15000</v>
      </c>
      <c r="N45" s="20"/>
      <c r="O45" s="54"/>
    </row>
    <row r="46" spans="1:15">
      <c r="A46" s="6">
        <v>42</v>
      </c>
      <c r="B46" s="88"/>
      <c r="C46" s="1" t="s">
        <v>271</v>
      </c>
      <c r="D46" s="3" t="s">
        <v>370</v>
      </c>
      <c r="E46" s="40">
        <f t="shared" si="0"/>
        <v>19500</v>
      </c>
      <c r="F46" s="19" t="s">
        <v>500</v>
      </c>
      <c r="G46" s="50">
        <f>수성동!G87</f>
        <v>18000</v>
      </c>
      <c r="H46" s="20" t="s">
        <v>501</v>
      </c>
      <c r="I46" s="50">
        <f>수성동!G53</f>
        <v>20000</v>
      </c>
      <c r="J46" s="20" t="s">
        <v>502</v>
      </c>
      <c r="K46" s="50"/>
      <c r="L46" s="20" t="s">
        <v>503</v>
      </c>
      <c r="M46" s="50">
        <f>상동!G64</f>
        <v>20000</v>
      </c>
      <c r="N46" s="20" t="s">
        <v>504</v>
      </c>
      <c r="O46" s="54">
        <f>상동!G54</f>
        <v>20000</v>
      </c>
    </row>
    <row r="47" spans="1:15" ht="17.25" thickBot="1">
      <c r="A47" s="7">
        <v>43</v>
      </c>
      <c r="B47" s="89"/>
      <c r="C47" s="8" t="s">
        <v>278</v>
      </c>
      <c r="D47" s="9" t="s">
        <v>371</v>
      </c>
      <c r="E47" s="40">
        <f>AVERAGE(G47,I47,K47,M47)</f>
        <v>19500</v>
      </c>
      <c r="F47" s="21" t="s">
        <v>505</v>
      </c>
      <c r="G47" s="51">
        <f>수성동!G69</f>
        <v>20000</v>
      </c>
      <c r="H47" s="22" t="s">
        <v>506</v>
      </c>
      <c r="I47" s="51">
        <f>수성동!G68</f>
        <v>18000</v>
      </c>
      <c r="J47" s="22" t="s">
        <v>507</v>
      </c>
      <c r="K47" s="51">
        <f>상동!G68</f>
        <v>20000</v>
      </c>
      <c r="L47" s="22" t="s">
        <v>508</v>
      </c>
      <c r="M47" s="51">
        <f>상동!G55</f>
        <v>20000</v>
      </c>
      <c r="N47" s="22"/>
      <c r="O47" s="55"/>
    </row>
  </sheetData>
  <mergeCells count="5">
    <mergeCell ref="B29:B47"/>
    <mergeCell ref="B5:B28"/>
    <mergeCell ref="B4:C4"/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6B9-DB1C-4E96-AD90-B120A6A67191}">
  <sheetPr>
    <pageSetUpPr fitToPage="1"/>
  </sheetPr>
  <dimension ref="A1:I90"/>
  <sheetViews>
    <sheetView workbookViewId="0">
      <selection activeCell="G84" sqref="G84"/>
    </sheetView>
  </sheetViews>
  <sheetFormatPr defaultRowHeight="16.5"/>
  <cols>
    <col min="2" max="2" width="19.25" bestFit="1" customWidth="1"/>
    <col min="3" max="3" width="16.875" bestFit="1" customWidth="1"/>
    <col min="4" max="4" width="14.375" bestFit="1" customWidth="1"/>
    <col min="5" max="5" width="14.375" customWidth="1"/>
    <col min="6" max="6" width="10.625" style="34" customWidth="1"/>
    <col min="7" max="7" width="10.625" style="61" customWidth="1"/>
    <col min="8" max="8" width="10.625" customWidth="1"/>
    <col min="9" max="9" width="9" style="4"/>
  </cols>
  <sheetData>
    <row r="1" spans="1:9" ht="26.25">
      <c r="A1" s="71" t="s">
        <v>585</v>
      </c>
      <c r="B1" s="71"/>
      <c r="C1" s="71"/>
      <c r="D1" s="71"/>
      <c r="E1" s="71"/>
      <c r="F1" s="71"/>
      <c r="G1" s="71"/>
      <c r="H1" s="71"/>
      <c r="I1" s="71"/>
    </row>
    <row r="2" spans="1:9" ht="10.5" customHeight="1">
      <c r="A2" s="4"/>
      <c r="B2" s="4"/>
      <c r="C2" s="4"/>
      <c r="D2" s="4"/>
      <c r="E2" s="4"/>
      <c r="F2" s="33"/>
      <c r="G2" s="57"/>
      <c r="H2" s="4"/>
    </row>
    <row r="3" spans="1:9" s="41" customFormat="1" ht="18" thickBot="1">
      <c r="D3" s="41" t="s">
        <v>513</v>
      </c>
      <c r="F3" s="62"/>
      <c r="G3" s="58" t="s">
        <v>562</v>
      </c>
      <c r="I3" s="43"/>
    </row>
    <row r="4" spans="1:9" ht="16.5" customHeight="1">
      <c r="A4" s="74" t="s">
        <v>168</v>
      </c>
      <c r="B4" s="76" t="s">
        <v>79</v>
      </c>
      <c r="C4" s="76" t="s">
        <v>80</v>
      </c>
      <c r="D4" s="76" t="s">
        <v>81</v>
      </c>
      <c r="E4" s="76" t="s">
        <v>536</v>
      </c>
      <c r="F4" s="78" t="s">
        <v>169</v>
      </c>
      <c r="G4" s="80" t="s">
        <v>82</v>
      </c>
      <c r="H4" s="72" t="s">
        <v>83</v>
      </c>
      <c r="I4" s="69" t="s">
        <v>514</v>
      </c>
    </row>
    <row r="5" spans="1:9" ht="17.25" thickBot="1">
      <c r="A5" s="75"/>
      <c r="B5" s="77"/>
      <c r="C5" s="77"/>
      <c r="D5" s="77"/>
      <c r="E5" s="77"/>
      <c r="F5" s="79"/>
      <c r="G5" s="81"/>
      <c r="H5" s="73"/>
      <c r="I5" s="70"/>
    </row>
    <row r="6" spans="1:9" ht="21" customHeight="1" thickTop="1">
      <c r="A6" s="10">
        <v>1</v>
      </c>
      <c r="B6" s="56" t="s">
        <v>0</v>
      </c>
      <c r="C6" s="56" t="s">
        <v>1</v>
      </c>
      <c r="D6" s="56" t="s">
        <v>57</v>
      </c>
      <c r="E6" s="56" t="s">
        <v>531</v>
      </c>
      <c r="F6" s="35">
        <v>20000</v>
      </c>
      <c r="G6" s="35">
        <v>20000</v>
      </c>
      <c r="H6" s="86">
        <f>(F6-G6)/G6</f>
        <v>0</v>
      </c>
      <c r="I6" s="29" t="s">
        <v>561</v>
      </c>
    </row>
    <row r="7" spans="1:9" ht="21" customHeight="1">
      <c r="A7" s="6">
        <v>2</v>
      </c>
      <c r="B7" s="2" t="s">
        <v>2</v>
      </c>
      <c r="C7" s="2" t="s">
        <v>3</v>
      </c>
      <c r="D7" s="2" t="s">
        <v>58</v>
      </c>
      <c r="E7" s="2" t="s">
        <v>528</v>
      </c>
      <c r="F7" s="36">
        <v>5000</v>
      </c>
      <c r="G7" s="36">
        <v>5000</v>
      </c>
      <c r="H7" s="86">
        <v>0</v>
      </c>
      <c r="I7" s="26" t="s">
        <v>561</v>
      </c>
    </row>
    <row r="8" spans="1:9" ht="21" customHeight="1">
      <c r="A8" s="6">
        <v>3</v>
      </c>
      <c r="B8" s="2" t="s">
        <v>2</v>
      </c>
      <c r="C8" s="2" t="s">
        <v>422</v>
      </c>
      <c r="D8" s="2" t="s">
        <v>339</v>
      </c>
      <c r="E8" s="2" t="s">
        <v>527</v>
      </c>
      <c r="F8" s="36">
        <v>3000</v>
      </c>
      <c r="G8" s="36">
        <v>3000</v>
      </c>
      <c r="H8" s="2">
        <f t="shared" ref="H8:H70" si="0">(G8-F8)/F8</f>
        <v>0</v>
      </c>
      <c r="I8" s="26" t="s">
        <v>561</v>
      </c>
    </row>
    <row r="9" spans="1:9" ht="21" customHeight="1">
      <c r="A9" s="6">
        <v>4</v>
      </c>
      <c r="B9" s="2" t="s">
        <v>4</v>
      </c>
      <c r="C9" s="2" t="s">
        <v>5</v>
      </c>
      <c r="D9" s="2" t="s">
        <v>59</v>
      </c>
      <c r="E9" s="2" t="s">
        <v>515</v>
      </c>
      <c r="F9" s="59">
        <v>10000</v>
      </c>
      <c r="G9" s="59">
        <v>10000</v>
      </c>
      <c r="H9" s="2">
        <f t="shared" si="0"/>
        <v>0</v>
      </c>
      <c r="I9" s="26" t="s">
        <v>561</v>
      </c>
    </row>
    <row r="10" spans="1:9" ht="21" customHeight="1">
      <c r="A10" s="6">
        <v>5</v>
      </c>
      <c r="B10" s="2" t="s">
        <v>6</v>
      </c>
      <c r="C10" s="2" t="s">
        <v>7</v>
      </c>
      <c r="D10" s="2" t="s">
        <v>60</v>
      </c>
      <c r="E10" s="2" t="s">
        <v>533</v>
      </c>
      <c r="F10" s="59">
        <v>5000</v>
      </c>
      <c r="G10" s="59">
        <v>5000</v>
      </c>
      <c r="H10" s="2">
        <f t="shared" si="0"/>
        <v>0</v>
      </c>
      <c r="I10" s="26" t="s">
        <v>561</v>
      </c>
    </row>
    <row r="11" spans="1:9" ht="21" customHeight="1">
      <c r="A11" s="6">
        <v>6</v>
      </c>
      <c r="B11" s="2" t="s">
        <v>8</v>
      </c>
      <c r="C11" s="2" t="s">
        <v>9</v>
      </c>
      <c r="D11" s="2" t="s">
        <v>57</v>
      </c>
      <c r="E11" s="2" t="s">
        <v>531</v>
      </c>
      <c r="F11" s="59">
        <v>19000</v>
      </c>
      <c r="G11" s="59">
        <v>19000</v>
      </c>
      <c r="H11" s="2">
        <f t="shared" si="0"/>
        <v>0</v>
      </c>
      <c r="I11" s="26" t="s">
        <v>561</v>
      </c>
    </row>
    <row r="12" spans="1:9" ht="21" customHeight="1">
      <c r="A12" s="6">
        <v>7</v>
      </c>
      <c r="B12" s="2" t="s">
        <v>10</v>
      </c>
      <c r="C12" s="2" t="s">
        <v>11</v>
      </c>
      <c r="D12" s="2" t="s">
        <v>61</v>
      </c>
      <c r="E12" s="2" t="s">
        <v>518</v>
      </c>
      <c r="F12" s="36">
        <v>41999</v>
      </c>
      <c r="G12" s="36">
        <v>41999</v>
      </c>
      <c r="H12" s="2">
        <f t="shared" si="0"/>
        <v>0</v>
      </c>
      <c r="I12" s="26" t="s">
        <v>561</v>
      </c>
    </row>
    <row r="13" spans="1:9" ht="21" customHeight="1">
      <c r="A13" s="6">
        <v>8</v>
      </c>
      <c r="B13" s="2" t="s">
        <v>12</v>
      </c>
      <c r="C13" s="2" t="s">
        <v>13</v>
      </c>
      <c r="D13" s="2" t="s">
        <v>62</v>
      </c>
      <c r="E13" s="2" t="s">
        <v>525</v>
      </c>
      <c r="F13" s="36">
        <v>9500</v>
      </c>
      <c r="G13" s="36">
        <v>10000</v>
      </c>
      <c r="H13" s="2">
        <f t="shared" si="0"/>
        <v>5.2631578947368418E-2</v>
      </c>
      <c r="I13" s="26" t="s">
        <v>561</v>
      </c>
    </row>
    <row r="14" spans="1:9" ht="21" customHeight="1">
      <c r="A14" s="6">
        <v>9</v>
      </c>
      <c r="B14" s="2" t="s">
        <v>12</v>
      </c>
      <c r="C14" s="2" t="s">
        <v>13</v>
      </c>
      <c r="D14" s="2" t="s">
        <v>63</v>
      </c>
      <c r="E14" s="2" t="s">
        <v>530</v>
      </c>
      <c r="F14" s="36">
        <v>3900</v>
      </c>
      <c r="G14" s="36">
        <v>3900</v>
      </c>
      <c r="H14" s="2">
        <f t="shared" si="0"/>
        <v>0</v>
      </c>
      <c r="I14" s="26" t="s">
        <v>561</v>
      </c>
    </row>
    <row r="15" spans="1:9" ht="21" customHeight="1">
      <c r="A15" s="6">
        <v>10</v>
      </c>
      <c r="B15" s="2" t="s">
        <v>14</v>
      </c>
      <c r="C15" s="2" t="s">
        <v>15</v>
      </c>
      <c r="D15" s="2" t="s">
        <v>64</v>
      </c>
      <c r="E15" s="2" t="s">
        <v>534</v>
      </c>
      <c r="F15" s="36">
        <v>19900</v>
      </c>
      <c r="G15" s="36">
        <v>20900</v>
      </c>
      <c r="H15" s="2">
        <f t="shared" si="0"/>
        <v>5.0251256281407038E-2</v>
      </c>
      <c r="I15" s="26" t="s">
        <v>561</v>
      </c>
    </row>
    <row r="16" spans="1:9" ht="21" customHeight="1">
      <c r="A16" s="6">
        <v>11</v>
      </c>
      <c r="B16" s="2" t="s">
        <v>16</v>
      </c>
      <c r="C16" s="2" t="s">
        <v>17</v>
      </c>
      <c r="D16" s="2" t="s">
        <v>65</v>
      </c>
      <c r="E16" s="2" t="s">
        <v>520</v>
      </c>
      <c r="F16" s="36">
        <v>12600</v>
      </c>
      <c r="G16" s="36">
        <v>12600</v>
      </c>
      <c r="H16" s="2">
        <f t="shared" si="0"/>
        <v>0</v>
      </c>
      <c r="I16" s="26" t="s">
        <v>561</v>
      </c>
    </row>
    <row r="17" spans="1:9" ht="21" customHeight="1">
      <c r="A17" s="6">
        <v>12</v>
      </c>
      <c r="B17" s="2" t="s">
        <v>18</v>
      </c>
      <c r="C17" s="2" t="s">
        <v>19</v>
      </c>
      <c r="D17" s="2" t="s">
        <v>66</v>
      </c>
      <c r="E17" s="2" t="s">
        <v>515</v>
      </c>
      <c r="F17" s="36">
        <v>15000</v>
      </c>
      <c r="G17" s="36">
        <v>15000</v>
      </c>
      <c r="H17" s="2">
        <f t="shared" si="0"/>
        <v>0</v>
      </c>
      <c r="I17" s="26" t="s">
        <v>561</v>
      </c>
    </row>
    <row r="18" spans="1:9" ht="21" customHeight="1">
      <c r="A18" s="6">
        <v>13</v>
      </c>
      <c r="B18" s="2" t="s">
        <v>20</v>
      </c>
      <c r="C18" s="2" t="s">
        <v>21</v>
      </c>
      <c r="D18" s="2" t="s">
        <v>67</v>
      </c>
      <c r="E18" s="2" t="s">
        <v>522</v>
      </c>
      <c r="F18" s="36" t="s">
        <v>586</v>
      </c>
      <c r="G18" s="36" t="s">
        <v>586</v>
      </c>
      <c r="H18" s="2">
        <v>0</v>
      </c>
      <c r="I18" s="26" t="s">
        <v>561</v>
      </c>
    </row>
    <row r="19" spans="1:9" ht="21" customHeight="1">
      <c r="A19" s="6">
        <v>14</v>
      </c>
      <c r="B19" s="2" t="s">
        <v>22</v>
      </c>
      <c r="C19" s="2" t="s">
        <v>23</v>
      </c>
      <c r="D19" s="2" t="s">
        <v>68</v>
      </c>
      <c r="E19" s="2" t="s">
        <v>523</v>
      </c>
      <c r="F19" s="36">
        <v>6000</v>
      </c>
      <c r="G19" s="36">
        <v>6000</v>
      </c>
      <c r="H19" s="2">
        <f t="shared" si="0"/>
        <v>0</v>
      </c>
      <c r="I19" s="26" t="s">
        <v>561</v>
      </c>
    </row>
    <row r="20" spans="1:9" ht="21" customHeight="1">
      <c r="A20" s="6">
        <v>15</v>
      </c>
      <c r="B20" s="2" t="s">
        <v>22</v>
      </c>
      <c r="C20" s="2" t="s">
        <v>23</v>
      </c>
      <c r="D20" s="2" t="s">
        <v>69</v>
      </c>
      <c r="E20" s="2" t="s">
        <v>523</v>
      </c>
      <c r="F20" s="36">
        <v>8000</v>
      </c>
      <c r="G20" s="36">
        <v>8000</v>
      </c>
      <c r="H20" s="2">
        <f t="shared" si="0"/>
        <v>0</v>
      </c>
      <c r="I20" s="26" t="s">
        <v>561</v>
      </c>
    </row>
    <row r="21" spans="1:9" ht="21" customHeight="1">
      <c r="A21" s="6">
        <v>16</v>
      </c>
      <c r="B21" s="2" t="s">
        <v>22</v>
      </c>
      <c r="C21" s="2" t="s">
        <v>23</v>
      </c>
      <c r="D21" s="2" t="s">
        <v>70</v>
      </c>
      <c r="E21" s="2" t="s">
        <v>515</v>
      </c>
      <c r="F21" s="36">
        <v>8000</v>
      </c>
      <c r="G21" s="36">
        <v>8000</v>
      </c>
      <c r="H21" s="2">
        <f t="shared" si="0"/>
        <v>0</v>
      </c>
      <c r="I21" s="26" t="s">
        <v>561</v>
      </c>
    </row>
    <row r="22" spans="1:9" ht="21" customHeight="1">
      <c r="A22" s="6">
        <v>17</v>
      </c>
      <c r="B22" s="2" t="s">
        <v>22</v>
      </c>
      <c r="C22" s="2" t="s">
        <v>23</v>
      </c>
      <c r="D22" s="2" t="s">
        <v>71</v>
      </c>
      <c r="E22" s="2" t="s">
        <v>524</v>
      </c>
      <c r="F22" s="36">
        <v>23000</v>
      </c>
      <c r="G22" s="36">
        <v>23000</v>
      </c>
      <c r="H22" s="2">
        <f t="shared" si="0"/>
        <v>0</v>
      </c>
      <c r="I22" s="26" t="s">
        <v>561</v>
      </c>
    </row>
    <row r="23" spans="1:9" ht="21" customHeight="1">
      <c r="A23" s="6">
        <v>18</v>
      </c>
      <c r="B23" s="2" t="s">
        <v>24</v>
      </c>
      <c r="C23" s="2" t="s">
        <v>25</v>
      </c>
      <c r="D23" s="2" t="s">
        <v>72</v>
      </c>
      <c r="E23" s="2" t="s">
        <v>549</v>
      </c>
      <c r="F23" s="36">
        <v>14400</v>
      </c>
      <c r="G23" s="36">
        <v>14400</v>
      </c>
      <c r="H23" s="2">
        <f t="shared" si="0"/>
        <v>0</v>
      </c>
      <c r="I23" s="26" t="s">
        <v>561</v>
      </c>
    </row>
    <row r="24" spans="1:9" ht="21" customHeight="1">
      <c r="A24" s="6">
        <v>19</v>
      </c>
      <c r="B24" s="2" t="s">
        <v>26</v>
      </c>
      <c r="C24" s="2" t="s">
        <v>27</v>
      </c>
      <c r="D24" s="2" t="s">
        <v>73</v>
      </c>
      <c r="E24" s="2" t="s">
        <v>516</v>
      </c>
      <c r="F24" s="36">
        <v>11000</v>
      </c>
      <c r="G24" s="36">
        <v>11000</v>
      </c>
      <c r="H24" s="2">
        <f t="shared" si="0"/>
        <v>0</v>
      </c>
      <c r="I24" s="26" t="s">
        <v>561</v>
      </c>
    </row>
    <row r="25" spans="1:9" ht="21" customHeight="1">
      <c r="A25" s="6">
        <v>20</v>
      </c>
      <c r="B25" s="2" t="s">
        <v>26</v>
      </c>
      <c r="C25" s="2" t="s">
        <v>27</v>
      </c>
      <c r="D25" s="2" t="s">
        <v>74</v>
      </c>
      <c r="E25" s="2" t="s">
        <v>515</v>
      </c>
      <c r="F25" s="36">
        <v>9000</v>
      </c>
      <c r="G25" s="36">
        <v>9000</v>
      </c>
      <c r="H25" s="2">
        <f t="shared" si="0"/>
        <v>0</v>
      </c>
      <c r="I25" s="26" t="s">
        <v>561</v>
      </c>
    </row>
    <row r="26" spans="1:9" ht="21" customHeight="1">
      <c r="A26" s="6">
        <v>21</v>
      </c>
      <c r="B26" s="2" t="s">
        <v>26</v>
      </c>
      <c r="C26" s="2" t="s">
        <v>27</v>
      </c>
      <c r="D26" s="2" t="s">
        <v>75</v>
      </c>
      <c r="E26" s="2" t="s">
        <v>515</v>
      </c>
      <c r="F26" s="36">
        <v>15000</v>
      </c>
      <c r="G26" s="36">
        <v>15000</v>
      </c>
      <c r="H26" s="2">
        <f t="shared" si="0"/>
        <v>0</v>
      </c>
      <c r="I26" s="26" t="s">
        <v>561</v>
      </c>
    </row>
    <row r="27" spans="1:9" ht="21" customHeight="1">
      <c r="A27" s="6">
        <v>22</v>
      </c>
      <c r="B27" s="2" t="s">
        <v>26</v>
      </c>
      <c r="C27" s="2" t="s">
        <v>27</v>
      </c>
      <c r="D27" s="2" t="s">
        <v>76</v>
      </c>
      <c r="E27" s="2" t="s">
        <v>517</v>
      </c>
      <c r="F27" s="36">
        <v>26000</v>
      </c>
      <c r="G27" s="36">
        <v>26000</v>
      </c>
      <c r="H27" s="2">
        <f t="shared" si="0"/>
        <v>0</v>
      </c>
      <c r="I27" s="26" t="s">
        <v>561</v>
      </c>
    </row>
    <row r="28" spans="1:9" ht="21" customHeight="1">
      <c r="A28" s="6">
        <v>23</v>
      </c>
      <c r="B28" s="2" t="s">
        <v>26</v>
      </c>
      <c r="C28" s="2" t="s">
        <v>27</v>
      </c>
      <c r="D28" s="2" t="s">
        <v>61</v>
      </c>
      <c r="E28" s="2" t="s">
        <v>518</v>
      </c>
      <c r="F28" s="36">
        <v>39600</v>
      </c>
      <c r="G28" s="36">
        <v>39600</v>
      </c>
      <c r="H28" s="2">
        <f t="shared" si="0"/>
        <v>0</v>
      </c>
      <c r="I28" s="26" t="s">
        <v>561</v>
      </c>
    </row>
    <row r="29" spans="1:9" ht="21" customHeight="1">
      <c r="A29" s="6">
        <v>24</v>
      </c>
      <c r="B29" s="2" t="s">
        <v>28</v>
      </c>
      <c r="C29" s="2" t="s">
        <v>29</v>
      </c>
      <c r="D29" s="2" t="s">
        <v>77</v>
      </c>
      <c r="E29" s="2" t="s">
        <v>515</v>
      </c>
      <c r="F29" s="36">
        <v>9000</v>
      </c>
      <c r="G29" s="36">
        <v>9000</v>
      </c>
      <c r="H29" s="2">
        <f t="shared" si="0"/>
        <v>0</v>
      </c>
      <c r="I29" s="26" t="s">
        <v>561</v>
      </c>
    </row>
    <row r="30" spans="1:9" ht="21" customHeight="1">
      <c r="A30" s="6">
        <v>25</v>
      </c>
      <c r="B30" s="2" t="s">
        <v>30</v>
      </c>
      <c r="C30" s="2" t="s">
        <v>31</v>
      </c>
      <c r="D30" s="2" t="s">
        <v>63</v>
      </c>
      <c r="E30" s="2" t="s">
        <v>529</v>
      </c>
      <c r="F30" s="36">
        <v>4000</v>
      </c>
      <c r="G30" s="36">
        <v>4000</v>
      </c>
      <c r="H30" s="2">
        <f t="shared" si="0"/>
        <v>0</v>
      </c>
      <c r="I30" s="26" t="s">
        <v>561</v>
      </c>
    </row>
    <row r="31" spans="1:9" ht="21" customHeight="1">
      <c r="A31" s="6">
        <v>26</v>
      </c>
      <c r="B31" s="2" t="s">
        <v>33</v>
      </c>
      <c r="C31" s="2" t="s">
        <v>34</v>
      </c>
      <c r="D31" s="2" t="s">
        <v>59</v>
      </c>
      <c r="E31" s="2" t="s">
        <v>515</v>
      </c>
      <c r="F31" s="36">
        <v>9000</v>
      </c>
      <c r="G31" s="36">
        <v>9000</v>
      </c>
      <c r="H31" s="2">
        <f t="shared" si="0"/>
        <v>0</v>
      </c>
      <c r="I31" s="26" t="s">
        <v>561</v>
      </c>
    </row>
    <row r="32" spans="1:9" ht="21" customHeight="1">
      <c r="A32" s="6">
        <v>27</v>
      </c>
      <c r="B32" s="2" t="s">
        <v>35</v>
      </c>
      <c r="C32" s="2" t="s">
        <v>36</v>
      </c>
      <c r="D32" s="2" t="s">
        <v>66</v>
      </c>
      <c r="E32" s="2" t="s">
        <v>515</v>
      </c>
      <c r="F32" s="36">
        <v>15000</v>
      </c>
      <c r="G32" s="36">
        <v>15000</v>
      </c>
      <c r="H32" s="2">
        <f t="shared" si="0"/>
        <v>0</v>
      </c>
      <c r="I32" s="26" t="s">
        <v>561</v>
      </c>
    </row>
    <row r="33" spans="1:9" ht="21" customHeight="1">
      <c r="A33" s="6">
        <v>28</v>
      </c>
      <c r="B33" s="2" t="s">
        <v>37</v>
      </c>
      <c r="C33" s="2" t="s">
        <v>38</v>
      </c>
      <c r="D33" s="2" t="s">
        <v>63</v>
      </c>
      <c r="E33" s="2" t="s">
        <v>529</v>
      </c>
      <c r="F33" s="36">
        <v>4500</v>
      </c>
      <c r="G33" s="36">
        <v>4500</v>
      </c>
      <c r="H33" s="2">
        <f t="shared" si="0"/>
        <v>0</v>
      </c>
      <c r="I33" s="26" t="s">
        <v>561</v>
      </c>
    </row>
    <row r="34" spans="1:9" ht="21" customHeight="1">
      <c r="A34" s="6">
        <v>29</v>
      </c>
      <c r="B34" s="2" t="s">
        <v>39</v>
      </c>
      <c r="C34" s="2" t="s">
        <v>40</v>
      </c>
      <c r="D34" s="2" t="s">
        <v>67</v>
      </c>
      <c r="E34" s="2" t="s">
        <v>521</v>
      </c>
      <c r="F34" s="36">
        <v>9000</v>
      </c>
      <c r="G34" s="36">
        <v>9000</v>
      </c>
      <c r="H34" s="2">
        <f t="shared" si="0"/>
        <v>0</v>
      </c>
      <c r="I34" s="26" t="s">
        <v>561</v>
      </c>
    </row>
    <row r="35" spans="1:9" ht="21" customHeight="1">
      <c r="A35" s="6">
        <v>30</v>
      </c>
      <c r="B35" s="2" t="s">
        <v>41</v>
      </c>
      <c r="C35" s="2" t="s">
        <v>42</v>
      </c>
      <c r="D35" s="2" t="s">
        <v>72</v>
      </c>
      <c r="E35" s="2" t="s">
        <v>549</v>
      </c>
      <c r="F35" s="36">
        <v>17000</v>
      </c>
      <c r="G35" s="36">
        <v>17000</v>
      </c>
      <c r="H35" s="2">
        <f t="shared" si="0"/>
        <v>0</v>
      </c>
      <c r="I35" s="26" t="s">
        <v>561</v>
      </c>
    </row>
    <row r="36" spans="1:9" ht="21" customHeight="1">
      <c r="A36" s="6">
        <v>31</v>
      </c>
      <c r="B36" s="2" t="s">
        <v>41</v>
      </c>
      <c r="C36" s="2" t="s">
        <v>42</v>
      </c>
      <c r="D36" s="2" t="s">
        <v>65</v>
      </c>
      <c r="E36" s="2" t="s">
        <v>520</v>
      </c>
      <c r="F36" s="36">
        <v>15300</v>
      </c>
      <c r="G36" s="36">
        <v>15300</v>
      </c>
      <c r="H36" s="2">
        <f t="shared" si="0"/>
        <v>0</v>
      </c>
      <c r="I36" s="26" t="s">
        <v>561</v>
      </c>
    </row>
    <row r="37" spans="1:9" ht="21" customHeight="1">
      <c r="A37" s="6">
        <v>32</v>
      </c>
      <c r="B37" s="2" t="s">
        <v>43</v>
      </c>
      <c r="C37" s="2" t="s">
        <v>44</v>
      </c>
      <c r="D37" s="2" t="s">
        <v>68</v>
      </c>
      <c r="E37" s="2" t="s">
        <v>523</v>
      </c>
      <c r="F37" s="36">
        <v>6000</v>
      </c>
      <c r="G37" s="36">
        <v>6000</v>
      </c>
      <c r="H37" s="2">
        <f t="shared" si="0"/>
        <v>0</v>
      </c>
      <c r="I37" s="26" t="s">
        <v>561</v>
      </c>
    </row>
    <row r="38" spans="1:9" ht="21" customHeight="1">
      <c r="A38" s="6">
        <v>33</v>
      </c>
      <c r="B38" s="2" t="s">
        <v>43</v>
      </c>
      <c r="C38" s="2" t="s">
        <v>44</v>
      </c>
      <c r="D38" s="2" t="s">
        <v>69</v>
      </c>
      <c r="E38" s="2" t="s">
        <v>523</v>
      </c>
      <c r="F38" s="36">
        <v>9000</v>
      </c>
      <c r="G38" s="36">
        <v>9000</v>
      </c>
      <c r="H38" s="2">
        <f t="shared" si="0"/>
        <v>0</v>
      </c>
      <c r="I38" s="26" t="s">
        <v>561</v>
      </c>
    </row>
    <row r="39" spans="1:9" ht="21" customHeight="1">
      <c r="A39" s="6">
        <v>34</v>
      </c>
      <c r="B39" s="2" t="s">
        <v>43</v>
      </c>
      <c r="C39" s="2" t="s">
        <v>44</v>
      </c>
      <c r="D39" s="2" t="s">
        <v>70</v>
      </c>
      <c r="E39" s="2" t="s">
        <v>515</v>
      </c>
      <c r="F39" s="36">
        <v>7000</v>
      </c>
      <c r="G39" s="36">
        <v>7000</v>
      </c>
      <c r="H39" s="2">
        <f t="shared" si="0"/>
        <v>0</v>
      </c>
      <c r="I39" s="26" t="s">
        <v>561</v>
      </c>
    </row>
    <row r="40" spans="1:9" ht="21" customHeight="1">
      <c r="A40" s="6">
        <v>35</v>
      </c>
      <c r="B40" s="2" t="s">
        <v>43</v>
      </c>
      <c r="C40" s="2" t="s">
        <v>44</v>
      </c>
      <c r="D40" s="2" t="s">
        <v>71</v>
      </c>
      <c r="E40" s="2" t="s">
        <v>524</v>
      </c>
      <c r="F40" s="36">
        <v>28000</v>
      </c>
      <c r="G40" s="36">
        <v>28000</v>
      </c>
      <c r="H40" s="2">
        <f t="shared" si="0"/>
        <v>0</v>
      </c>
      <c r="I40" s="26" t="s">
        <v>561</v>
      </c>
    </row>
    <row r="41" spans="1:9" ht="21" customHeight="1">
      <c r="A41" s="6">
        <v>36</v>
      </c>
      <c r="B41" s="2" t="s">
        <v>45</v>
      </c>
      <c r="C41" s="2" t="s">
        <v>46</v>
      </c>
      <c r="D41" s="2" t="s">
        <v>58</v>
      </c>
      <c r="E41" s="2" t="s">
        <v>570</v>
      </c>
      <c r="F41" s="36">
        <v>5000</v>
      </c>
      <c r="G41" s="36">
        <v>5500</v>
      </c>
      <c r="H41" s="2">
        <f t="shared" si="0"/>
        <v>0.1</v>
      </c>
      <c r="I41" s="26" t="s">
        <v>561</v>
      </c>
    </row>
    <row r="42" spans="1:9" ht="21" customHeight="1">
      <c r="A42" s="6">
        <v>37</v>
      </c>
      <c r="B42" s="2" t="s">
        <v>45</v>
      </c>
      <c r="C42" s="2" t="s">
        <v>426</v>
      </c>
      <c r="D42" s="2" t="s">
        <v>339</v>
      </c>
      <c r="E42" s="2" t="s">
        <v>526</v>
      </c>
      <c r="F42" s="36">
        <v>3000</v>
      </c>
      <c r="G42" s="36">
        <v>3000</v>
      </c>
      <c r="H42" s="2">
        <f t="shared" si="0"/>
        <v>0</v>
      </c>
      <c r="I42" s="26" t="s">
        <v>561</v>
      </c>
    </row>
    <row r="43" spans="1:9" ht="21" customHeight="1">
      <c r="A43" s="6">
        <v>38</v>
      </c>
      <c r="B43" s="2" t="s">
        <v>47</v>
      </c>
      <c r="C43" s="2" t="s">
        <v>48</v>
      </c>
      <c r="D43" s="2" t="s">
        <v>78</v>
      </c>
      <c r="E43" s="2" t="s">
        <v>535</v>
      </c>
      <c r="F43" s="36">
        <v>4000</v>
      </c>
      <c r="G43" s="36">
        <v>4000</v>
      </c>
      <c r="H43" s="2">
        <f t="shared" si="0"/>
        <v>0</v>
      </c>
      <c r="I43" s="26" t="s">
        <v>561</v>
      </c>
    </row>
    <row r="44" spans="1:9" ht="21" customHeight="1">
      <c r="A44" s="6">
        <v>39</v>
      </c>
      <c r="B44" s="2" t="s">
        <v>49</v>
      </c>
      <c r="C44" s="2" t="s">
        <v>50</v>
      </c>
      <c r="D44" s="2" t="s">
        <v>78</v>
      </c>
      <c r="E44" s="2" t="s">
        <v>535</v>
      </c>
      <c r="F44" s="36">
        <v>4000</v>
      </c>
      <c r="G44" s="36">
        <v>4000</v>
      </c>
      <c r="H44" s="2">
        <f t="shared" si="0"/>
        <v>0</v>
      </c>
      <c r="I44" s="26" t="s">
        <v>561</v>
      </c>
    </row>
    <row r="45" spans="1:9" ht="21" customHeight="1">
      <c r="A45" s="6">
        <v>40</v>
      </c>
      <c r="B45" s="2" t="s">
        <v>51</v>
      </c>
      <c r="C45" s="2" t="s">
        <v>52</v>
      </c>
      <c r="D45" s="2" t="s">
        <v>57</v>
      </c>
      <c r="E45" s="2" t="s">
        <v>531</v>
      </c>
      <c r="F45" s="36">
        <v>18000</v>
      </c>
      <c r="G45" s="36">
        <v>18000</v>
      </c>
      <c r="H45" s="2">
        <f t="shared" si="0"/>
        <v>0</v>
      </c>
      <c r="I45" s="26" t="s">
        <v>561</v>
      </c>
    </row>
    <row r="46" spans="1:9" ht="21" customHeight="1">
      <c r="A46" s="6">
        <v>41</v>
      </c>
      <c r="B46" s="2" t="s">
        <v>53</v>
      </c>
      <c r="C46" s="2" t="s">
        <v>54</v>
      </c>
      <c r="D46" s="2" t="s">
        <v>64</v>
      </c>
      <c r="E46" s="2" t="s">
        <v>534</v>
      </c>
      <c r="F46" s="36">
        <v>13900</v>
      </c>
      <c r="G46" s="36">
        <v>13900</v>
      </c>
      <c r="H46" s="2">
        <f t="shared" si="0"/>
        <v>0</v>
      </c>
      <c r="I46" s="26" t="s">
        <v>561</v>
      </c>
    </row>
    <row r="47" spans="1:9" ht="21" customHeight="1">
      <c r="A47" s="6">
        <v>42</v>
      </c>
      <c r="B47" s="2" t="s">
        <v>55</v>
      </c>
      <c r="C47" s="2" t="s">
        <v>56</v>
      </c>
      <c r="D47" s="2" t="s">
        <v>76</v>
      </c>
      <c r="E47" s="2" t="s">
        <v>517</v>
      </c>
      <c r="F47" s="82"/>
      <c r="G47" s="82"/>
      <c r="H47" s="2" t="s">
        <v>572</v>
      </c>
      <c r="I47" s="26" t="s">
        <v>561</v>
      </c>
    </row>
    <row r="48" spans="1:9" ht="21" customHeight="1">
      <c r="A48" s="6">
        <v>43</v>
      </c>
      <c r="B48" s="2" t="s">
        <v>55</v>
      </c>
      <c r="C48" s="2" t="s">
        <v>56</v>
      </c>
      <c r="D48" s="2" t="s">
        <v>61</v>
      </c>
      <c r="E48" s="2" t="s">
        <v>518</v>
      </c>
      <c r="F48" s="36">
        <v>23400</v>
      </c>
      <c r="G48" s="36">
        <v>23400</v>
      </c>
      <c r="H48" s="2">
        <f t="shared" si="0"/>
        <v>0</v>
      </c>
      <c r="I48" s="26" t="s">
        <v>561</v>
      </c>
    </row>
    <row r="49" spans="1:9" ht="21" customHeight="1">
      <c r="A49" s="6">
        <v>44</v>
      </c>
      <c r="B49" s="25" t="s">
        <v>170</v>
      </c>
      <c r="C49" s="2" t="s">
        <v>171</v>
      </c>
      <c r="D49" s="2" t="s">
        <v>211</v>
      </c>
      <c r="E49" s="2" t="s">
        <v>541</v>
      </c>
      <c r="F49" s="36">
        <v>4200</v>
      </c>
      <c r="G49" s="36">
        <v>4200</v>
      </c>
      <c r="H49" s="2">
        <f t="shared" si="0"/>
        <v>0</v>
      </c>
      <c r="I49" s="26" t="s">
        <v>561</v>
      </c>
    </row>
    <row r="50" spans="1:9" ht="21" customHeight="1">
      <c r="A50" s="6">
        <v>45</v>
      </c>
      <c r="B50" s="25" t="s">
        <v>172</v>
      </c>
      <c r="C50" s="2" t="s">
        <v>173</v>
      </c>
      <c r="D50" s="2" t="s">
        <v>212</v>
      </c>
      <c r="E50" s="2" t="s">
        <v>543</v>
      </c>
      <c r="F50" s="36" t="s">
        <v>584</v>
      </c>
      <c r="G50" s="36"/>
      <c r="H50" s="2" t="e">
        <f t="shared" si="0"/>
        <v>#VALUE!</v>
      </c>
      <c r="I50" s="26" t="s">
        <v>561</v>
      </c>
    </row>
    <row r="51" spans="1:9" ht="21" customHeight="1">
      <c r="A51" s="6">
        <v>46</v>
      </c>
      <c r="B51" s="25" t="s">
        <v>174</v>
      </c>
      <c r="C51" s="2" t="s">
        <v>175</v>
      </c>
      <c r="D51" s="2" t="s">
        <v>213</v>
      </c>
      <c r="E51" s="2" t="s">
        <v>566</v>
      </c>
      <c r="F51" s="36">
        <v>1000</v>
      </c>
      <c r="G51" s="36">
        <v>1000</v>
      </c>
      <c r="H51" s="2">
        <f t="shared" si="0"/>
        <v>0</v>
      </c>
      <c r="I51" s="26" t="s">
        <v>561</v>
      </c>
    </row>
    <row r="52" spans="1:9" ht="21" customHeight="1">
      <c r="A52" s="6">
        <v>47</v>
      </c>
      <c r="B52" s="25" t="s">
        <v>176</v>
      </c>
      <c r="C52" s="2" t="s">
        <v>177</v>
      </c>
      <c r="D52" s="2" t="s">
        <v>214</v>
      </c>
      <c r="E52" s="3" t="s">
        <v>545</v>
      </c>
      <c r="F52" s="36">
        <v>9000</v>
      </c>
      <c r="G52" s="36">
        <v>9000</v>
      </c>
      <c r="H52" s="2">
        <f t="shared" si="0"/>
        <v>0</v>
      </c>
      <c r="I52" s="26" t="s">
        <v>561</v>
      </c>
    </row>
    <row r="53" spans="1:9" ht="21" customHeight="1">
      <c r="A53" s="6">
        <v>48</v>
      </c>
      <c r="B53" s="25" t="s">
        <v>178</v>
      </c>
      <c r="C53" s="2" t="s">
        <v>179</v>
      </c>
      <c r="D53" s="2" t="s">
        <v>215</v>
      </c>
      <c r="E53" s="2" t="s">
        <v>544</v>
      </c>
      <c r="F53" s="84"/>
      <c r="G53" s="84"/>
      <c r="H53" s="2" t="s">
        <v>573</v>
      </c>
      <c r="I53" s="26" t="s">
        <v>561</v>
      </c>
    </row>
    <row r="54" spans="1:9" ht="21" customHeight="1">
      <c r="A54" s="6">
        <v>49</v>
      </c>
      <c r="B54" s="25" t="s">
        <v>180</v>
      </c>
      <c r="C54" s="2" t="s">
        <v>181</v>
      </c>
      <c r="D54" s="2" t="s">
        <v>216</v>
      </c>
      <c r="E54" s="2" t="s">
        <v>547</v>
      </c>
      <c r="F54" s="36">
        <v>20000</v>
      </c>
      <c r="G54" s="36">
        <v>20000</v>
      </c>
      <c r="H54" s="2">
        <f t="shared" si="0"/>
        <v>0</v>
      </c>
      <c r="I54" s="26" t="s">
        <v>561</v>
      </c>
    </row>
    <row r="55" spans="1:9" ht="21" customHeight="1">
      <c r="A55" s="6">
        <v>50</v>
      </c>
      <c r="B55" s="25" t="s">
        <v>182</v>
      </c>
      <c r="C55" s="2" t="s">
        <v>183</v>
      </c>
      <c r="D55" s="2" t="s">
        <v>217</v>
      </c>
      <c r="E55" s="2" t="s">
        <v>548</v>
      </c>
      <c r="F55" s="36">
        <v>20000</v>
      </c>
      <c r="G55" s="36">
        <v>20000</v>
      </c>
      <c r="H55" s="2">
        <f t="shared" si="0"/>
        <v>0</v>
      </c>
      <c r="I55" s="26" t="s">
        <v>561</v>
      </c>
    </row>
    <row r="56" spans="1:9" ht="21" customHeight="1">
      <c r="A56" s="6">
        <v>51</v>
      </c>
      <c r="B56" s="25" t="s">
        <v>184</v>
      </c>
      <c r="C56" s="2" t="s">
        <v>185</v>
      </c>
      <c r="D56" s="2" t="s">
        <v>213</v>
      </c>
      <c r="E56" s="2" t="s">
        <v>565</v>
      </c>
      <c r="F56" s="36">
        <v>1000</v>
      </c>
      <c r="G56" s="36">
        <v>1000</v>
      </c>
      <c r="H56" s="2">
        <f t="shared" si="0"/>
        <v>0</v>
      </c>
      <c r="I56" s="26" t="s">
        <v>561</v>
      </c>
    </row>
    <row r="57" spans="1:9" ht="21" customHeight="1">
      <c r="A57" s="6">
        <v>52</v>
      </c>
      <c r="B57" s="25" t="s">
        <v>186</v>
      </c>
      <c r="C57" s="2" t="s">
        <v>187</v>
      </c>
      <c r="D57" s="2" t="s">
        <v>214</v>
      </c>
      <c r="E57" s="3" t="s">
        <v>545</v>
      </c>
      <c r="F57" s="36">
        <v>9000</v>
      </c>
      <c r="G57" s="36">
        <v>9000</v>
      </c>
      <c r="H57" s="2">
        <f t="shared" si="0"/>
        <v>0</v>
      </c>
      <c r="I57" s="26" t="s">
        <v>561</v>
      </c>
    </row>
    <row r="58" spans="1:9" ht="21" customHeight="1">
      <c r="A58" s="6">
        <v>53</v>
      </c>
      <c r="B58" s="25" t="s">
        <v>186</v>
      </c>
      <c r="C58" s="2" t="s">
        <v>187</v>
      </c>
      <c r="D58" s="2" t="s">
        <v>218</v>
      </c>
      <c r="E58" s="2" t="s">
        <v>546</v>
      </c>
      <c r="F58" s="84"/>
      <c r="G58" s="84"/>
      <c r="H58" s="2" t="s">
        <v>574</v>
      </c>
      <c r="I58" s="26" t="s">
        <v>561</v>
      </c>
    </row>
    <row r="59" spans="1:9" ht="21" customHeight="1">
      <c r="A59" s="6">
        <v>54</v>
      </c>
      <c r="B59" s="25" t="s">
        <v>188</v>
      </c>
      <c r="C59" s="2" t="s">
        <v>189</v>
      </c>
      <c r="D59" s="2" t="s">
        <v>219</v>
      </c>
      <c r="E59" s="2" t="s">
        <v>542</v>
      </c>
      <c r="F59" s="36">
        <v>150000</v>
      </c>
      <c r="G59" s="36">
        <v>150000</v>
      </c>
      <c r="H59" s="2">
        <f t="shared" si="0"/>
        <v>0</v>
      </c>
      <c r="I59" s="26" t="s">
        <v>561</v>
      </c>
    </row>
    <row r="60" spans="1:9" ht="21" customHeight="1">
      <c r="A60" s="6">
        <v>55</v>
      </c>
      <c r="B60" s="25" t="s">
        <v>190</v>
      </c>
      <c r="C60" s="2" t="s">
        <v>191</v>
      </c>
      <c r="D60" s="2" t="s">
        <v>215</v>
      </c>
      <c r="E60" s="2" t="s">
        <v>544</v>
      </c>
      <c r="F60" s="36">
        <v>25000</v>
      </c>
      <c r="G60" s="36">
        <v>25000</v>
      </c>
      <c r="H60" s="2">
        <v>0</v>
      </c>
      <c r="I60" s="26" t="s">
        <v>561</v>
      </c>
    </row>
    <row r="61" spans="1:9" ht="21" customHeight="1">
      <c r="A61" s="6">
        <v>56</v>
      </c>
      <c r="B61" s="25" t="s">
        <v>192</v>
      </c>
      <c r="C61" s="2" t="s">
        <v>193</v>
      </c>
      <c r="D61" s="2" t="s">
        <v>212</v>
      </c>
      <c r="E61" s="2" t="s">
        <v>543</v>
      </c>
      <c r="F61" s="36">
        <v>1700</v>
      </c>
      <c r="G61" s="36">
        <v>1700</v>
      </c>
      <c r="H61" s="2">
        <f t="shared" si="0"/>
        <v>0</v>
      </c>
      <c r="I61" s="26" t="s">
        <v>561</v>
      </c>
    </row>
    <row r="62" spans="1:9" ht="21" customHeight="1">
      <c r="A62" s="6">
        <v>57</v>
      </c>
      <c r="B62" s="25" t="s">
        <v>194</v>
      </c>
      <c r="C62" s="2" t="s">
        <v>54</v>
      </c>
      <c r="D62" s="2" t="s">
        <v>320</v>
      </c>
      <c r="E62" s="2" t="s">
        <v>539</v>
      </c>
      <c r="F62" s="36">
        <v>8700</v>
      </c>
      <c r="G62" s="36">
        <v>8700</v>
      </c>
      <c r="H62" s="2">
        <f t="shared" si="0"/>
        <v>0</v>
      </c>
      <c r="I62" s="26" t="s">
        <v>561</v>
      </c>
    </row>
    <row r="63" spans="1:9" ht="21" customHeight="1">
      <c r="A63" s="6">
        <v>58</v>
      </c>
      <c r="B63" s="25" t="s">
        <v>195</v>
      </c>
      <c r="C63" s="2" t="s">
        <v>196</v>
      </c>
      <c r="D63" s="2" t="s">
        <v>220</v>
      </c>
      <c r="E63" s="2" t="s">
        <v>538</v>
      </c>
      <c r="F63" s="36">
        <v>4000</v>
      </c>
      <c r="G63" s="36">
        <v>4000</v>
      </c>
      <c r="H63" s="2">
        <f t="shared" si="0"/>
        <v>0</v>
      </c>
      <c r="I63" s="26" t="s">
        <v>561</v>
      </c>
    </row>
    <row r="64" spans="1:9" ht="21" customHeight="1">
      <c r="A64" s="6">
        <v>59</v>
      </c>
      <c r="B64" s="25" t="s">
        <v>197</v>
      </c>
      <c r="C64" s="2" t="s">
        <v>198</v>
      </c>
      <c r="D64" s="2" t="s">
        <v>216</v>
      </c>
      <c r="E64" s="2" t="s">
        <v>547</v>
      </c>
      <c r="F64" s="36">
        <v>20000</v>
      </c>
      <c r="G64" s="36">
        <v>20000</v>
      </c>
      <c r="H64" s="2">
        <f t="shared" si="0"/>
        <v>0</v>
      </c>
      <c r="I64" s="26" t="s">
        <v>561</v>
      </c>
    </row>
    <row r="65" spans="1:9" ht="21" customHeight="1">
      <c r="A65" s="6">
        <v>60</v>
      </c>
      <c r="B65" s="25" t="s">
        <v>199</v>
      </c>
      <c r="C65" s="2" t="s">
        <v>200</v>
      </c>
      <c r="D65" s="2" t="s">
        <v>221</v>
      </c>
      <c r="E65" s="2" t="s">
        <v>547</v>
      </c>
      <c r="F65" s="36">
        <v>15000</v>
      </c>
      <c r="G65" s="36">
        <v>15000</v>
      </c>
      <c r="H65" s="2">
        <f t="shared" si="0"/>
        <v>0</v>
      </c>
      <c r="I65" s="26" t="s">
        <v>561</v>
      </c>
    </row>
    <row r="66" spans="1:9" ht="21" customHeight="1">
      <c r="A66" s="6">
        <v>61</v>
      </c>
      <c r="B66" s="25" t="s">
        <v>201</v>
      </c>
      <c r="C66" s="2" t="s">
        <v>202</v>
      </c>
      <c r="D66" s="2" t="s">
        <v>221</v>
      </c>
      <c r="E66" s="2" t="s">
        <v>547</v>
      </c>
      <c r="F66" s="36">
        <v>12000</v>
      </c>
      <c r="G66" s="36">
        <v>12000</v>
      </c>
      <c r="H66" s="2">
        <f t="shared" si="0"/>
        <v>0</v>
      </c>
      <c r="I66" s="26" t="s">
        <v>561</v>
      </c>
    </row>
    <row r="67" spans="1:9" ht="21" customHeight="1">
      <c r="A67" s="6">
        <v>62</v>
      </c>
      <c r="B67" s="25" t="s">
        <v>203</v>
      </c>
      <c r="C67" s="2" t="s">
        <v>204</v>
      </c>
      <c r="D67" s="2" t="s">
        <v>222</v>
      </c>
      <c r="E67" s="2" t="s">
        <v>539</v>
      </c>
      <c r="F67" s="36">
        <v>7900</v>
      </c>
      <c r="G67" s="36">
        <v>7900</v>
      </c>
      <c r="H67" s="2">
        <f t="shared" si="0"/>
        <v>0</v>
      </c>
      <c r="I67" s="26" t="s">
        <v>561</v>
      </c>
    </row>
    <row r="68" spans="1:9" ht="21" customHeight="1">
      <c r="A68" s="6">
        <v>63</v>
      </c>
      <c r="B68" s="25" t="s">
        <v>205</v>
      </c>
      <c r="C68" s="2" t="s">
        <v>206</v>
      </c>
      <c r="D68" s="2" t="s">
        <v>217</v>
      </c>
      <c r="E68" s="2" t="s">
        <v>548</v>
      </c>
      <c r="F68" s="36">
        <v>20000</v>
      </c>
      <c r="G68" s="36">
        <v>20000</v>
      </c>
      <c r="H68" s="2">
        <f t="shared" si="0"/>
        <v>0</v>
      </c>
      <c r="I68" s="26" t="s">
        <v>561</v>
      </c>
    </row>
    <row r="69" spans="1:9" ht="21" customHeight="1">
      <c r="A69" s="6">
        <v>64</v>
      </c>
      <c r="B69" s="25" t="s">
        <v>207</v>
      </c>
      <c r="C69" s="2" t="s">
        <v>208</v>
      </c>
      <c r="D69" s="2" t="s">
        <v>223</v>
      </c>
      <c r="E69" s="2" t="s">
        <v>542</v>
      </c>
      <c r="F69" s="36">
        <v>90000</v>
      </c>
      <c r="G69" s="36">
        <v>90000</v>
      </c>
      <c r="H69" s="2">
        <f t="shared" si="0"/>
        <v>0</v>
      </c>
      <c r="I69" s="26" t="s">
        <v>561</v>
      </c>
    </row>
    <row r="70" spans="1:9" ht="21" customHeight="1">
      <c r="A70" s="6">
        <v>65</v>
      </c>
      <c r="B70" s="25" t="s">
        <v>209</v>
      </c>
      <c r="C70" s="2" t="s">
        <v>210</v>
      </c>
      <c r="D70" s="2" t="s">
        <v>223</v>
      </c>
      <c r="E70" s="2" t="s">
        <v>542</v>
      </c>
      <c r="F70" s="36">
        <v>60000</v>
      </c>
      <c r="G70" s="36">
        <v>60000</v>
      </c>
      <c r="H70" s="2">
        <f t="shared" si="0"/>
        <v>0</v>
      </c>
      <c r="I70" s="26" t="s">
        <v>561</v>
      </c>
    </row>
    <row r="71" spans="1:9" ht="21" customHeight="1" thickBot="1">
      <c r="A71" s="7">
        <v>66</v>
      </c>
      <c r="B71" s="27" t="s">
        <v>567</v>
      </c>
      <c r="C71" s="8"/>
      <c r="D71" s="8" t="s">
        <v>224</v>
      </c>
      <c r="E71" s="9" t="s">
        <v>540</v>
      </c>
      <c r="F71" s="37">
        <v>71020</v>
      </c>
      <c r="G71" s="37">
        <v>72100</v>
      </c>
      <c r="H71" s="8">
        <f t="shared" ref="H71:H90" si="1">(G71-F71)/F71</f>
        <v>1.520698394818361E-2</v>
      </c>
      <c r="I71" s="28" t="s">
        <v>561</v>
      </c>
    </row>
    <row r="72" spans="1:9" ht="21" customHeight="1">
      <c r="A72" s="10">
        <v>67</v>
      </c>
      <c r="B72" s="12" t="s">
        <v>129</v>
      </c>
      <c r="C72" s="56" t="s">
        <v>130</v>
      </c>
      <c r="D72" s="56" t="s">
        <v>62</v>
      </c>
      <c r="E72" s="12" t="s">
        <v>369</v>
      </c>
      <c r="F72" s="35">
        <v>11000</v>
      </c>
      <c r="G72" s="35">
        <v>11000</v>
      </c>
      <c r="H72" s="56">
        <f t="shared" si="1"/>
        <v>0</v>
      </c>
      <c r="I72" s="29" t="s">
        <v>166</v>
      </c>
    </row>
    <row r="73" spans="1:9" ht="21" customHeight="1">
      <c r="A73" s="6">
        <v>68</v>
      </c>
      <c r="B73" s="3" t="s">
        <v>135</v>
      </c>
      <c r="C73" s="2" t="s">
        <v>136</v>
      </c>
      <c r="D73" s="2" t="s">
        <v>61</v>
      </c>
      <c r="E73" s="3" t="s">
        <v>518</v>
      </c>
      <c r="F73" s="84"/>
      <c r="G73" s="84"/>
      <c r="H73" s="2" t="s">
        <v>578</v>
      </c>
      <c r="I73" s="26" t="s">
        <v>166</v>
      </c>
    </row>
    <row r="74" spans="1:9" ht="21" customHeight="1">
      <c r="A74" s="6">
        <v>69</v>
      </c>
      <c r="B74" s="3" t="s">
        <v>141</v>
      </c>
      <c r="C74" s="2" t="s">
        <v>142</v>
      </c>
      <c r="D74" s="2" t="s">
        <v>59</v>
      </c>
      <c r="E74" s="3" t="s">
        <v>515</v>
      </c>
      <c r="F74" s="36">
        <v>11000</v>
      </c>
      <c r="G74" s="36">
        <v>11000</v>
      </c>
      <c r="H74" s="2">
        <f t="shared" si="1"/>
        <v>0</v>
      </c>
      <c r="I74" s="26" t="s">
        <v>166</v>
      </c>
    </row>
    <row r="75" spans="1:9" ht="21" customHeight="1">
      <c r="A75" s="6">
        <v>70</v>
      </c>
      <c r="B75" s="3" t="s">
        <v>145</v>
      </c>
      <c r="C75" s="2" t="s">
        <v>146</v>
      </c>
      <c r="D75" s="2" t="s">
        <v>66</v>
      </c>
      <c r="E75" s="3" t="s">
        <v>515</v>
      </c>
      <c r="F75" s="36">
        <v>15000</v>
      </c>
      <c r="G75" s="36">
        <v>15000</v>
      </c>
      <c r="H75" s="2">
        <f t="shared" si="1"/>
        <v>0</v>
      </c>
      <c r="I75" s="26" t="s">
        <v>166</v>
      </c>
    </row>
    <row r="76" spans="1:9" ht="21" customHeight="1">
      <c r="A76" s="6">
        <v>71</v>
      </c>
      <c r="B76" s="3" t="s">
        <v>149</v>
      </c>
      <c r="C76" s="2" t="s">
        <v>150</v>
      </c>
      <c r="D76" s="2" t="s">
        <v>78</v>
      </c>
      <c r="E76" s="3" t="s">
        <v>535</v>
      </c>
      <c r="F76" s="36">
        <v>4500</v>
      </c>
      <c r="G76" s="36">
        <v>4500</v>
      </c>
      <c r="H76" s="2">
        <f t="shared" si="1"/>
        <v>0</v>
      </c>
      <c r="I76" s="26" t="s">
        <v>166</v>
      </c>
    </row>
    <row r="77" spans="1:9" ht="21" customHeight="1">
      <c r="A77" s="6">
        <v>72</v>
      </c>
      <c r="B77" s="3" t="s">
        <v>157</v>
      </c>
      <c r="C77" s="2" t="s">
        <v>158</v>
      </c>
      <c r="D77" s="2" t="s">
        <v>122</v>
      </c>
      <c r="E77" s="3" t="s">
        <v>515</v>
      </c>
      <c r="F77" s="36">
        <v>10000</v>
      </c>
      <c r="G77" s="36">
        <v>10000</v>
      </c>
      <c r="H77" s="2">
        <f t="shared" si="1"/>
        <v>0</v>
      </c>
      <c r="I77" s="26" t="s">
        <v>166</v>
      </c>
    </row>
    <row r="78" spans="1:9" ht="21" customHeight="1">
      <c r="A78" s="6">
        <v>73</v>
      </c>
      <c r="B78" s="3" t="s">
        <v>157</v>
      </c>
      <c r="C78" s="2" t="s">
        <v>158</v>
      </c>
      <c r="D78" s="2" t="s">
        <v>77</v>
      </c>
      <c r="E78" s="3" t="s">
        <v>515</v>
      </c>
      <c r="F78" s="36">
        <v>10000</v>
      </c>
      <c r="G78" s="36">
        <v>10000</v>
      </c>
      <c r="H78" s="2">
        <f t="shared" si="1"/>
        <v>0</v>
      </c>
      <c r="I78" s="26" t="s">
        <v>166</v>
      </c>
    </row>
    <row r="79" spans="1:9" ht="21" customHeight="1">
      <c r="A79" s="6">
        <v>74</v>
      </c>
      <c r="B79" s="3" t="s">
        <v>159</v>
      </c>
      <c r="C79" s="2" t="s">
        <v>160</v>
      </c>
      <c r="D79" s="2" t="s">
        <v>72</v>
      </c>
      <c r="E79" s="3" t="s">
        <v>549</v>
      </c>
      <c r="F79" s="36">
        <v>10000</v>
      </c>
      <c r="G79" s="36">
        <v>11330</v>
      </c>
      <c r="H79" s="2">
        <f t="shared" si="1"/>
        <v>0.13300000000000001</v>
      </c>
      <c r="I79" s="26" t="s">
        <v>166</v>
      </c>
    </row>
    <row r="80" spans="1:9" ht="21" customHeight="1">
      <c r="A80" s="6">
        <v>75</v>
      </c>
      <c r="B80" s="30" t="s">
        <v>292</v>
      </c>
      <c r="C80" s="2" t="s">
        <v>293</v>
      </c>
      <c r="D80" s="2" t="s">
        <v>223</v>
      </c>
      <c r="E80" s="3" t="s">
        <v>363</v>
      </c>
      <c r="F80" s="36">
        <v>50000</v>
      </c>
      <c r="G80" s="36">
        <v>50000</v>
      </c>
      <c r="H80" s="2">
        <f t="shared" si="1"/>
        <v>0</v>
      </c>
      <c r="I80" s="26" t="s">
        <v>166</v>
      </c>
    </row>
    <row r="81" spans="1:9" ht="21" customHeight="1">
      <c r="A81" s="6">
        <v>76</v>
      </c>
      <c r="B81" s="30" t="s">
        <v>294</v>
      </c>
      <c r="C81" s="2" t="s">
        <v>295</v>
      </c>
      <c r="D81" s="2" t="s">
        <v>264</v>
      </c>
      <c r="E81" s="3" t="s">
        <v>360</v>
      </c>
      <c r="F81" s="36">
        <v>40000</v>
      </c>
      <c r="G81" s="36">
        <v>40000</v>
      </c>
      <c r="H81" s="2">
        <f t="shared" si="1"/>
        <v>0</v>
      </c>
      <c r="I81" s="26" t="s">
        <v>166</v>
      </c>
    </row>
    <row r="82" spans="1:9" ht="21" customHeight="1">
      <c r="A82" s="6">
        <v>77</v>
      </c>
      <c r="B82" s="30" t="s">
        <v>296</v>
      </c>
      <c r="C82" s="2" t="s">
        <v>297</v>
      </c>
      <c r="D82" s="2" t="s">
        <v>263</v>
      </c>
      <c r="E82" s="3" t="s">
        <v>560</v>
      </c>
      <c r="F82" s="36">
        <v>3500</v>
      </c>
      <c r="G82" s="36">
        <v>3500</v>
      </c>
      <c r="H82" s="2">
        <f t="shared" si="1"/>
        <v>0</v>
      </c>
      <c r="I82" s="26" t="s">
        <v>166</v>
      </c>
    </row>
    <row r="83" spans="1:9" ht="21" customHeight="1" thickBot="1">
      <c r="A83" s="7">
        <v>78</v>
      </c>
      <c r="B83" s="31" t="s">
        <v>568</v>
      </c>
      <c r="C83" s="8"/>
      <c r="D83" s="8" t="s">
        <v>224</v>
      </c>
      <c r="E83" s="9" t="s">
        <v>540</v>
      </c>
      <c r="F83" s="60">
        <v>79870</v>
      </c>
      <c r="G83" s="60">
        <v>80110</v>
      </c>
      <c r="H83" s="8">
        <f t="shared" si="1"/>
        <v>3.0048829347689996E-3</v>
      </c>
      <c r="I83" s="28" t="s">
        <v>166</v>
      </c>
    </row>
    <row r="84" spans="1:9" ht="21" customHeight="1">
      <c r="A84" s="6">
        <v>79</v>
      </c>
      <c r="B84" s="30" t="s">
        <v>284</v>
      </c>
      <c r="C84" s="2" t="s">
        <v>285</v>
      </c>
      <c r="D84" s="2" t="s">
        <v>223</v>
      </c>
      <c r="E84" s="3" t="s">
        <v>363</v>
      </c>
      <c r="F84" s="83"/>
      <c r="G84" s="83"/>
      <c r="H84" s="56" t="s">
        <v>573</v>
      </c>
      <c r="I84" s="26" t="s">
        <v>164</v>
      </c>
    </row>
    <row r="85" spans="1:9" ht="21" customHeight="1">
      <c r="A85" s="6">
        <v>80</v>
      </c>
      <c r="B85" s="30" t="s">
        <v>286</v>
      </c>
      <c r="C85" s="2" t="s">
        <v>287</v>
      </c>
      <c r="D85" s="2" t="s">
        <v>318</v>
      </c>
      <c r="E85" s="3" t="s">
        <v>367</v>
      </c>
      <c r="F85" s="36">
        <v>40000</v>
      </c>
      <c r="G85" s="36">
        <v>40000</v>
      </c>
      <c r="H85" s="2">
        <f t="shared" si="1"/>
        <v>0</v>
      </c>
      <c r="I85" s="26" t="s">
        <v>164</v>
      </c>
    </row>
    <row r="86" spans="1:9" ht="21" customHeight="1">
      <c r="A86" s="6">
        <v>81</v>
      </c>
      <c r="B86" s="30" t="s">
        <v>288</v>
      </c>
      <c r="C86" s="2" t="s">
        <v>289</v>
      </c>
      <c r="D86" s="2" t="s">
        <v>318</v>
      </c>
      <c r="E86" s="3" t="s">
        <v>367</v>
      </c>
      <c r="F86" s="36">
        <v>50000</v>
      </c>
      <c r="G86" s="36">
        <v>50000</v>
      </c>
      <c r="H86" s="2">
        <f t="shared" si="1"/>
        <v>0</v>
      </c>
      <c r="I86" s="26" t="s">
        <v>164</v>
      </c>
    </row>
    <row r="87" spans="1:9" ht="21" customHeight="1">
      <c r="A87" s="6">
        <v>82</v>
      </c>
      <c r="B87" s="30" t="s">
        <v>298</v>
      </c>
      <c r="C87" s="2" t="s">
        <v>299</v>
      </c>
      <c r="D87" s="2" t="s">
        <v>214</v>
      </c>
      <c r="E87" s="3" t="s">
        <v>368</v>
      </c>
      <c r="F87" s="36">
        <v>9000</v>
      </c>
      <c r="G87" s="36">
        <v>9000</v>
      </c>
      <c r="H87" s="2">
        <f t="shared" si="1"/>
        <v>0</v>
      </c>
      <c r="I87" s="26" t="s">
        <v>164</v>
      </c>
    </row>
    <row r="88" spans="1:9" ht="21" customHeight="1">
      <c r="A88" s="6">
        <v>83</v>
      </c>
      <c r="B88" s="30" t="s">
        <v>298</v>
      </c>
      <c r="C88" s="2" t="s">
        <v>299</v>
      </c>
      <c r="D88" s="2" t="s">
        <v>218</v>
      </c>
      <c r="E88" s="3" t="s">
        <v>368</v>
      </c>
      <c r="F88" s="36">
        <v>13000</v>
      </c>
      <c r="G88" s="36">
        <v>13000</v>
      </c>
      <c r="H88" s="2">
        <f t="shared" si="1"/>
        <v>0</v>
      </c>
      <c r="I88" s="26" t="s">
        <v>164</v>
      </c>
    </row>
    <row r="89" spans="1:9" ht="21" customHeight="1">
      <c r="A89" s="6">
        <v>84</v>
      </c>
      <c r="B89" s="30" t="s">
        <v>308</v>
      </c>
      <c r="C89" s="2" t="s">
        <v>309</v>
      </c>
      <c r="D89" s="2" t="s">
        <v>219</v>
      </c>
      <c r="E89" s="3" t="s">
        <v>363</v>
      </c>
      <c r="F89" s="36">
        <v>150000</v>
      </c>
      <c r="G89" s="36">
        <v>150000</v>
      </c>
      <c r="H89" s="2">
        <f t="shared" si="1"/>
        <v>0</v>
      </c>
      <c r="I89" s="26" t="s">
        <v>164</v>
      </c>
    </row>
    <row r="90" spans="1:9" ht="21" customHeight="1" thickBot="1">
      <c r="A90" s="7">
        <v>85</v>
      </c>
      <c r="B90" s="31" t="s">
        <v>313</v>
      </c>
      <c r="C90" s="8"/>
      <c r="D90" s="8" t="s">
        <v>224</v>
      </c>
      <c r="E90" s="9" t="s">
        <v>540</v>
      </c>
      <c r="F90" s="60">
        <v>57950</v>
      </c>
      <c r="G90" s="60">
        <v>587000</v>
      </c>
      <c r="H90" s="8">
        <f t="shared" si="1"/>
        <v>9.1294219154443486</v>
      </c>
      <c r="I90" s="28" t="s">
        <v>164</v>
      </c>
    </row>
  </sheetData>
  <autoFilter ref="A5:H71" xr:uid="{F33EE4DD-9D39-435C-9D4E-A0A62B747D62}"/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255A-13B1-4ED0-9E9F-9CAF89A6206C}">
  <sheetPr>
    <pageSetUpPr fitToPage="1"/>
  </sheetPr>
  <dimension ref="A1:I97"/>
  <sheetViews>
    <sheetView tabSelected="1" workbookViewId="0">
      <selection activeCell="G100" sqref="G100"/>
    </sheetView>
  </sheetViews>
  <sheetFormatPr defaultRowHeight="16.5"/>
  <cols>
    <col min="2" max="2" width="17.25" bestFit="1" customWidth="1"/>
    <col min="3" max="3" width="18" bestFit="1" customWidth="1"/>
    <col min="4" max="4" width="14.375" bestFit="1" customWidth="1"/>
    <col min="5" max="5" width="14.375" customWidth="1"/>
    <col min="6" max="6" width="10.625" style="64" customWidth="1"/>
    <col min="7" max="7" width="11" style="34" customWidth="1"/>
    <col min="8" max="8" width="9.375" customWidth="1"/>
    <col min="9" max="9" width="9" style="4"/>
  </cols>
  <sheetData>
    <row r="1" spans="1:9" ht="26.25">
      <c r="A1" s="98" t="s">
        <v>583</v>
      </c>
      <c r="B1" s="98"/>
      <c r="C1" s="98"/>
      <c r="D1" s="98"/>
      <c r="E1" s="98"/>
      <c r="F1" s="98"/>
      <c r="G1" s="98"/>
      <c r="H1" s="98"/>
      <c r="I1" s="98"/>
    </row>
    <row r="2" spans="1:9" ht="11.25" customHeight="1">
      <c r="A2" s="4"/>
      <c r="B2" s="4"/>
      <c r="C2" s="4"/>
      <c r="D2" s="4"/>
      <c r="E2" s="4"/>
      <c r="G2" s="33"/>
      <c r="H2" s="4"/>
    </row>
    <row r="3" spans="1:9" s="41" customFormat="1" ht="18" thickBot="1">
      <c r="D3" s="41" t="s">
        <v>513</v>
      </c>
      <c r="F3" s="63"/>
      <c r="G3" s="42" t="s">
        <v>564</v>
      </c>
      <c r="I3" s="43"/>
    </row>
    <row r="4" spans="1:9">
      <c r="A4" s="101" t="s">
        <v>168</v>
      </c>
      <c r="B4" s="103" t="s">
        <v>79</v>
      </c>
      <c r="C4" s="103" t="s">
        <v>80</v>
      </c>
      <c r="D4" s="103" t="s">
        <v>81</v>
      </c>
      <c r="E4" s="103" t="s">
        <v>536</v>
      </c>
      <c r="F4" s="105" t="s">
        <v>169</v>
      </c>
      <c r="G4" s="107" t="s">
        <v>82</v>
      </c>
      <c r="H4" s="99" t="s">
        <v>83</v>
      </c>
      <c r="I4" s="96" t="s">
        <v>514</v>
      </c>
    </row>
    <row r="5" spans="1:9" ht="17.25" thickBot="1">
      <c r="A5" s="102"/>
      <c r="B5" s="104"/>
      <c r="C5" s="104"/>
      <c r="D5" s="104"/>
      <c r="E5" s="104"/>
      <c r="F5" s="106"/>
      <c r="G5" s="108"/>
      <c r="H5" s="100"/>
      <c r="I5" s="97"/>
    </row>
    <row r="6" spans="1:9" ht="20.25" customHeight="1" thickTop="1">
      <c r="A6" s="10">
        <v>1</v>
      </c>
      <c r="B6" s="32" t="s">
        <v>581</v>
      </c>
      <c r="C6" s="32" t="s">
        <v>582</v>
      </c>
      <c r="D6" s="32" t="s">
        <v>65</v>
      </c>
      <c r="E6" s="32" t="s">
        <v>520</v>
      </c>
      <c r="F6" s="65">
        <v>9000</v>
      </c>
      <c r="G6" s="65">
        <v>9000</v>
      </c>
      <c r="H6" s="86">
        <f>(G6-F6)/F6</f>
        <v>0</v>
      </c>
      <c r="I6" s="29" t="s">
        <v>563</v>
      </c>
    </row>
    <row r="7" spans="1:9" ht="20.25" customHeight="1">
      <c r="A7" s="6">
        <v>2</v>
      </c>
      <c r="B7" s="2" t="s">
        <v>84</v>
      </c>
      <c r="C7" s="2" t="s">
        <v>85</v>
      </c>
      <c r="D7" s="2" t="s">
        <v>57</v>
      </c>
      <c r="E7" s="2" t="s">
        <v>531</v>
      </c>
      <c r="F7" s="66">
        <v>23000</v>
      </c>
      <c r="G7" s="66">
        <v>23000</v>
      </c>
      <c r="H7" s="86">
        <f>(G7-F7)/F7</f>
        <v>0</v>
      </c>
      <c r="I7" s="26" t="s">
        <v>563</v>
      </c>
    </row>
    <row r="8" spans="1:9" ht="20.25" customHeight="1">
      <c r="A8" s="6">
        <v>3</v>
      </c>
      <c r="B8" s="2" t="s">
        <v>86</v>
      </c>
      <c r="C8" s="2" t="s">
        <v>87</v>
      </c>
      <c r="D8" s="2" t="s">
        <v>57</v>
      </c>
      <c r="E8" s="2" t="s">
        <v>531</v>
      </c>
      <c r="F8" s="66">
        <v>19000</v>
      </c>
      <c r="G8" s="66">
        <v>19000</v>
      </c>
      <c r="H8" s="2">
        <f t="shared" ref="H8:H71" si="0">(G8-F8)/F8</f>
        <v>0</v>
      </c>
      <c r="I8" s="26" t="s">
        <v>563</v>
      </c>
    </row>
    <row r="9" spans="1:9" ht="20.25" customHeight="1">
      <c r="A9" s="6">
        <v>4</v>
      </c>
      <c r="B9" s="2" t="s">
        <v>86</v>
      </c>
      <c r="C9" s="2" t="s">
        <v>87</v>
      </c>
      <c r="D9" s="2" t="s">
        <v>64</v>
      </c>
      <c r="E9" s="2" t="s">
        <v>534</v>
      </c>
      <c r="F9" s="66">
        <v>17000</v>
      </c>
      <c r="G9" s="66">
        <v>17000</v>
      </c>
      <c r="H9" s="2">
        <f t="shared" si="0"/>
        <v>0</v>
      </c>
      <c r="I9" s="26" t="s">
        <v>563</v>
      </c>
    </row>
    <row r="10" spans="1:9" ht="20.25" customHeight="1">
      <c r="A10" s="6">
        <v>5</v>
      </c>
      <c r="B10" s="2" t="s">
        <v>88</v>
      </c>
      <c r="C10" s="2" t="s">
        <v>89</v>
      </c>
      <c r="D10" s="2" t="s">
        <v>75</v>
      </c>
      <c r="E10" s="2" t="s">
        <v>515</v>
      </c>
      <c r="F10" s="66">
        <v>10000</v>
      </c>
      <c r="G10" s="66">
        <v>10000</v>
      </c>
      <c r="H10" s="2">
        <f t="shared" si="0"/>
        <v>0</v>
      </c>
      <c r="I10" s="26" t="s">
        <v>563</v>
      </c>
    </row>
    <row r="11" spans="1:9" ht="20.25" customHeight="1">
      <c r="A11" s="6">
        <v>6</v>
      </c>
      <c r="B11" s="2" t="s">
        <v>88</v>
      </c>
      <c r="C11" s="2" t="s">
        <v>89</v>
      </c>
      <c r="D11" s="2" t="s">
        <v>67</v>
      </c>
      <c r="E11" s="2" t="s">
        <v>522</v>
      </c>
      <c r="F11" s="66">
        <v>7000</v>
      </c>
      <c r="G11" s="66">
        <v>7000</v>
      </c>
      <c r="H11" s="2">
        <f t="shared" si="0"/>
        <v>0</v>
      </c>
      <c r="I11" s="26" t="s">
        <v>563</v>
      </c>
    </row>
    <row r="12" spans="1:9" ht="20.25" customHeight="1">
      <c r="A12" s="6">
        <v>7</v>
      </c>
      <c r="B12" s="2" t="s">
        <v>90</v>
      </c>
      <c r="C12" s="2" t="s">
        <v>91</v>
      </c>
      <c r="D12" s="2" t="s">
        <v>62</v>
      </c>
      <c r="E12" s="2" t="s">
        <v>546</v>
      </c>
      <c r="F12" s="66">
        <v>15000</v>
      </c>
      <c r="G12" s="66">
        <v>15000</v>
      </c>
      <c r="H12" s="2">
        <f t="shared" si="0"/>
        <v>0</v>
      </c>
      <c r="I12" s="26" t="s">
        <v>563</v>
      </c>
    </row>
    <row r="13" spans="1:9" ht="20.25" customHeight="1">
      <c r="A13" s="6">
        <v>8</v>
      </c>
      <c r="B13" s="2" t="s">
        <v>92</v>
      </c>
      <c r="C13" s="2" t="s">
        <v>93</v>
      </c>
      <c r="D13" s="2" t="s">
        <v>60</v>
      </c>
      <c r="E13" s="2" t="s">
        <v>554</v>
      </c>
      <c r="F13" s="66">
        <v>3600</v>
      </c>
      <c r="G13" s="66">
        <v>3600</v>
      </c>
      <c r="H13" s="2">
        <f t="shared" si="0"/>
        <v>0</v>
      </c>
      <c r="I13" s="26" t="s">
        <v>563</v>
      </c>
    </row>
    <row r="14" spans="1:9" ht="20.25" customHeight="1">
      <c r="A14" s="6">
        <v>9</v>
      </c>
      <c r="B14" s="2" t="s">
        <v>94</v>
      </c>
      <c r="C14" s="2" t="s">
        <v>95</v>
      </c>
      <c r="D14" s="2" t="s">
        <v>62</v>
      </c>
      <c r="E14" s="2" t="s">
        <v>546</v>
      </c>
      <c r="F14" s="66">
        <v>14500</v>
      </c>
      <c r="G14" s="66">
        <v>14500</v>
      </c>
      <c r="H14" s="2">
        <f t="shared" si="0"/>
        <v>0</v>
      </c>
      <c r="I14" s="26" t="s">
        <v>563</v>
      </c>
    </row>
    <row r="15" spans="1:9" ht="20.25" customHeight="1">
      <c r="A15" s="6">
        <v>10</v>
      </c>
      <c r="B15" s="2" t="s">
        <v>96</v>
      </c>
      <c r="C15" s="2" t="s">
        <v>97</v>
      </c>
      <c r="D15" s="2" t="s">
        <v>122</v>
      </c>
      <c r="E15" s="2" t="s">
        <v>515</v>
      </c>
      <c r="F15" s="66">
        <v>11000</v>
      </c>
      <c r="G15" s="66">
        <v>11000</v>
      </c>
      <c r="H15" s="2">
        <f t="shared" si="0"/>
        <v>0</v>
      </c>
      <c r="I15" s="26" t="s">
        <v>563</v>
      </c>
    </row>
    <row r="16" spans="1:9" ht="20.25" customHeight="1">
      <c r="A16" s="6">
        <v>11</v>
      </c>
      <c r="B16" s="2" t="s">
        <v>98</v>
      </c>
      <c r="C16" s="2" t="s">
        <v>99</v>
      </c>
      <c r="D16" s="2" t="s">
        <v>60</v>
      </c>
      <c r="E16" s="2" t="s">
        <v>554</v>
      </c>
      <c r="F16" s="66">
        <v>4800</v>
      </c>
      <c r="G16" s="66">
        <v>4800</v>
      </c>
      <c r="H16" s="2">
        <f t="shared" si="0"/>
        <v>0</v>
      </c>
      <c r="I16" s="26" t="s">
        <v>563</v>
      </c>
    </row>
    <row r="17" spans="1:9" ht="20.25" customHeight="1">
      <c r="A17" s="6">
        <v>12</v>
      </c>
      <c r="B17" s="2" t="s">
        <v>100</v>
      </c>
      <c r="C17" s="2" t="s">
        <v>101</v>
      </c>
      <c r="D17" s="2" t="s">
        <v>74</v>
      </c>
      <c r="E17" s="2" t="s">
        <v>515</v>
      </c>
      <c r="F17" s="36">
        <v>11000</v>
      </c>
      <c r="G17" s="36">
        <v>11000</v>
      </c>
      <c r="H17" s="2">
        <f t="shared" si="0"/>
        <v>0</v>
      </c>
      <c r="I17" s="26" t="s">
        <v>563</v>
      </c>
    </row>
    <row r="18" spans="1:9" ht="20.25" customHeight="1">
      <c r="A18" s="6">
        <v>13</v>
      </c>
      <c r="B18" s="2" t="s">
        <v>100</v>
      </c>
      <c r="C18" s="2" t="s">
        <v>101</v>
      </c>
      <c r="D18" s="2" t="s">
        <v>75</v>
      </c>
      <c r="E18" s="2" t="s">
        <v>515</v>
      </c>
      <c r="F18" s="36">
        <v>13000</v>
      </c>
      <c r="G18" s="36">
        <v>13000</v>
      </c>
      <c r="H18" s="2">
        <f t="shared" si="0"/>
        <v>0</v>
      </c>
      <c r="I18" s="26" t="s">
        <v>563</v>
      </c>
    </row>
    <row r="19" spans="1:9" ht="20.25" customHeight="1">
      <c r="A19" s="6">
        <v>14</v>
      </c>
      <c r="B19" s="2" t="s">
        <v>102</v>
      </c>
      <c r="C19" s="2" t="s">
        <v>103</v>
      </c>
      <c r="D19" s="2" t="s">
        <v>68</v>
      </c>
      <c r="E19" s="2" t="s">
        <v>523</v>
      </c>
      <c r="F19" s="66">
        <v>6000</v>
      </c>
      <c r="G19" s="66">
        <v>6000</v>
      </c>
      <c r="H19" s="2">
        <f>(G19-F19)/F19</f>
        <v>0</v>
      </c>
      <c r="I19" s="26" t="s">
        <v>563</v>
      </c>
    </row>
    <row r="20" spans="1:9" ht="20.25" customHeight="1">
      <c r="A20" s="6">
        <v>15</v>
      </c>
      <c r="B20" s="2" t="s">
        <v>102</v>
      </c>
      <c r="C20" s="2" t="s">
        <v>103</v>
      </c>
      <c r="D20" s="2" t="s">
        <v>69</v>
      </c>
      <c r="E20" s="2" t="s">
        <v>523</v>
      </c>
      <c r="F20" s="66">
        <v>8000</v>
      </c>
      <c r="G20" s="66">
        <v>8000</v>
      </c>
      <c r="H20" s="2">
        <f>(G20-F20)/F20</f>
        <v>0</v>
      </c>
      <c r="I20" s="26" t="s">
        <v>563</v>
      </c>
    </row>
    <row r="21" spans="1:9" ht="20.25" customHeight="1">
      <c r="A21" s="6">
        <v>16</v>
      </c>
      <c r="B21" s="2" t="s">
        <v>102</v>
      </c>
      <c r="C21" s="2" t="s">
        <v>103</v>
      </c>
      <c r="D21" s="2" t="s">
        <v>70</v>
      </c>
      <c r="E21" s="2" t="s">
        <v>515</v>
      </c>
      <c r="F21" s="66">
        <v>8000</v>
      </c>
      <c r="G21" s="66">
        <v>8000</v>
      </c>
      <c r="H21" s="2">
        <f>(G21-F21)/F21</f>
        <v>0</v>
      </c>
      <c r="I21" s="26" t="s">
        <v>563</v>
      </c>
    </row>
    <row r="22" spans="1:9" ht="20.25" customHeight="1">
      <c r="A22" s="6">
        <v>17</v>
      </c>
      <c r="B22" s="2" t="s">
        <v>102</v>
      </c>
      <c r="C22" s="2" t="s">
        <v>103</v>
      </c>
      <c r="D22" s="2" t="s">
        <v>71</v>
      </c>
      <c r="E22" s="2" t="s">
        <v>524</v>
      </c>
      <c r="F22" s="66">
        <v>25000</v>
      </c>
      <c r="G22" s="66">
        <v>25000</v>
      </c>
      <c r="H22" s="2">
        <f>(G22-F22)/F22</f>
        <v>0</v>
      </c>
      <c r="I22" s="26" t="s">
        <v>563</v>
      </c>
    </row>
    <row r="23" spans="1:9" ht="20.25" customHeight="1">
      <c r="A23" s="6">
        <v>18</v>
      </c>
      <c r="B23" s="2" t="s">
        <v>104</v>
      </c>
      <c r="C23" s="2" t="s">
        <v>105</v>
      </c>
      <c r="D23" s="2" t="s">
        <v>77</v>
      </c>
      <c r="E23" s="2" t="s">
        <v>515</v>
      </c>
      <c r="F23" s="66">
        <v>8000</v>
      </c>
      <c r="G23" s="66">
        <v>8000</v>
      </c>
      <c r="H23" s="2">
        <f>(G23-F23)/F23</f>
        <v>0</v>
      </c>
      <c r="I23" s="26" t="s">
        <v>563</v>
      </c>
    </row>
    <row r="24" spans="1:9" ht="20.25" customHeight="1">
      <c r="A24" s="6">
        <v>19</v>
      </c>
      <c r="B24" s="2" t="s">
        <v>106</v>
      </c>
      <c r="C24" s="2" t="s">
        <v>107</v>
      </c>
      <c r="D24" s="2" t="s">
        <v>68</v>
      </c>
      <c r="E24" s="2" t="s">
        <v>523</v>
      </c>
      <c r="F24" s="66">
        <v>7000</v>
      </c>
      <c r="G24" s="66">
        <v>7000</v>
      </c>
      <c r="H24" s="2">
        <f t="shared" si="0"/>
        <v>0</v>
      </c>
      <c r="I24" s="26" t="s">
        <v>563</v>
      </c>
    </row>
    <row r="25" spans="1:9" ht="20.25" customHeight="1">
      <c r="A25" s="6">
        <v>20</v>
      </c>
      <c r="B25" s="2" t="s">
        <v>106</v>
      </c>
      <c r="C25" s="2" t="s">
        <v>107</v>
      </c>
      <c r="D25" s="2" t="s">
        <v>69</v>
      </c>
      <c r="E25" s="2" t="s">
        <v>523</v>
      </c>
      <c r="F25" s="66">
        <v>9000</v>
      </c>
      <c r="G25" s="66">
        <v>9000</v>
      </c>
      <c r="H25" s="2">
        <f t="shared" si="0"/>
        <v>0</v>
      </c>
      <c r="I25" s="26" t="s">
        <v>563</v>
      </c>
    </row>
    <row r="26" spans="1:9" ht="20.25" customHeight="1">
      <c r="A26" s="6">
        <v>21</v>
      </c>
      <c r="B26" s="2" t="s">
        <v>106</v>
      </c>
      <c r="C26" s="2" t="s">
        <v>107</v>
      </c>
      <c r="D26" s="2" t="s">
        <v>70</v>
      </c>
      <c r="E26" s="2" t="s">
        <v>515</v>
      </c>
      <c r="F26" s="66">
        <v>9000</v>
      </c>
      <c r="G26" s="66">
        <v>9000</v>
      </c>
      <c r="H26" s="2">
        <f t="shared" si="0"/>
        <v>0</v>
      </c>
      <c r="I26" s="26" t="s">
        <v>563</v>
      </c>
    </row>
    <row r="27" spans="1:9" ht="20.25" customHeight="1">
      <c r="A27" s="6">
        <v>22</v>
      </c>
      <c r="B27" s="2" t="s">
        <v>106</v>
      </c>
      <c r="C27" s="2" t="s">
        <v>107</v>
      </c>
      <c r="D27" s="2" t="s">
        <v>71</v>
      </c>
      <c r="E27" s="2" t="s">
        <v>524</v>
      </c>
      <c r="F27" s="66">
        <v>25000</v>
      </c>
      <c r="G27" s="66">
        <v>25000</v>
      </c>
      <c r="H27" s="2">
        <f t="shared" si="0"/>
        <v>0</v>
      </c>
      <c r="I27" s="26" t="s">
        <v>563</v>
      </c>
    </row>
    <row r="28" spans="1:9" ht="20.25" customHeight="1">
      <c r="A28" s="6">
        <v>23</v>
      </c>
      <c r="B28" s="2" t="s">
        <v>108</v>
      </c>
      <c r="C28" s="2" t="s">
        <v>109</v>
      </c>
      <c r="D28" s="2" t="s">
        <v>74</v>
      </c>
      <c r="E28" s="2" t="s">
        <v>515</v>
      </c>
      <c r="F28" s="66">
        <v>12000</v>
      </c>
      <c r="G28" s="66">
        <v>12000</v>
      </c>
      <c r="H28" s="2">
        <f t="shared" si="0"/>
        <v>0</v>
      </c>
      <c r="I28" s="26" t="s">
        <v>563</v>
      </c>
    </row>
    <row r="29" spans="1:9" ht="20.25" customHeight="1">
      <c r="A29" s="6">
        <v>24</v>
      </c>
      <c r="B29" s="2" t="s">
        <v>110</v>
      </c>
      <c r="C29" s="2" t="s">
        <v>111</v>
      </c>
      <c r="D29" s="2" t="s">
        <v>66</v>
      </c>
      <c r="E29" s="2" t="s">
        <v>515</v>
      </c>
      <c r="F29" s="66">
        <v>15000</v>
      </c>
      <c r="G29" s="66">
        <v>15000</v>
      </c>
      <c r="H29" s="2">
        <f t="shared" si="0"/>
        <v>0</v>
      </c>
      <c r="I29" s="26" t="s">
        <v>563</v>
      </c>
    </row>
    <row r="30" spans="1:9" ht="20.25" customHeight="1">
      <c r="A30" s="6">
        <v>25</v>
      </c>
      <c r="B30" s="2" t="s">
        <v>32</v>
      </c>
      <c r="C30" s="2" t="s">
        <v>13</v>
      </c>
      <c r="D30" s="2" t="s">
        <v>78</v>
      </c>
      <c r="E30" s="2" t="s">
        <v>535</v>
      </c>
      <c r="F30" s="66">
        <v>3500</v>
      </c>
      <c r="G30" s="66">
        <v>3500</v>
      </c>
      <c r="H30" s="2">
        <f t="shared" si="0"/>
        <v>0</v>
      </c>
      <c r="I30" s="26" t="s">
        <v>563</v>
      </c>
    </row>
    <row r="31" spans="1:9" ht="20.25" customHeight="1">
      <c r="A31" s="6">
        <v>26</v>
      </c>
      <c r="B31" s="2" t="s">
        <v>112</v>
      </c>
      <c r="C31" s="2" t="s">
        <v>113</v>
      </c>
      <c r="D31" s="2" t="s">
        <v>58</v>
      </c>
      <c r="E31" s="2" t="s">
        <v>546</v>
      </c>
      <c r="F31" s="66">
        <v>4000</v>
      </c>
      <c r="G31" s="66">
        <v>4000</v>
      </c>
      <c r="H31" s="2">
        <f t="shared" si="0"/>
        <v>0</v>
      </c>
      <c r="I31" s="26" t="s">
        <v>563</v>
      </c>
    </row>
    <row r="32" spans="1:9" ht="20.25" customHeight="1">
      <c r="A32" s="6">
        <v>27</v>
      </c>
      <c r="B32" s="2" t="s">
        <v>112</v>
      </c>
      <c r="C32" s="2" t="s">
        <v>423</v>
      </c>
      <c r="D32" s="2" t="s">
        <v>339</v>
      </c>
      <c r="E32" s="2" t="s">
        <v>553</v>
      </c>
      <c r="F32" s="66">
        <v>3000</v>
      </c>
      <c r="G32" s="66">
        <v>3000</v>
      </c>
      <c r="H32" s="2">
        <f t="shared" si="0"/>
        <v>0</v>
      </c>
      <c r="I32" s="26" t="s">
        <v>563</v>
      </c>
    </row>
    <row r="33" spans="1:9" ht="20.25" customHeight="1">
      <c r="A33" s="6">
        <v>28</v>
      </c>
      <c r="B33" s="2" t="s">
        <v>112</v>
      </c>
      <c r="C33" s="2" t="s">
        <v>113</v>
      </c>
      <c r="D33" s="2" t="s">
        <v>63</v>
      </c>
      <c r="E33" s="2" t="s">
        <v>530</v>
      </c>
      <c r="F33" s="66">
        <v>4000</v>
      </c>
      <c r="G33" s="66">
        <v>4000</v>
      </c>
      <c r="H33" s="2">
        <f t="shared" si="0"/>
        <v>0</v>
      </c>
      <c r="I33" s="26" t="s">
        <v>563</v>
      </c>
    </row>
    <row r="34" spans="1:9" ht="20.25" customHeight="1">
      <c r="A34" s="6">
        <v>29</v>
      </c>
      <c r="B34" s="2" t="s">
        <v>114</v>
      </c>
      <c r="C34" s="2" t="s">
        <v>115</v>
      </c>
      <c r="D34" s="2" t="s">
        <v>77</v>
      </c>
      <c r="E34" s="2" t="s">
        <v>515</v>
      </c>
      <c r="F34" s="66">
        <v>11000</v>
      </c>
      <c r="G34" s="66">
        <v>11000</v>
      </c>
      <c r="H34" s="2">
        <f t="shared" si="0"/>
        <v>0</v>
      </c>
      <c r="I34" s="26" t="s">
        <v>563</v>
      </c>
    </row>
    <row r="35" spans="1:9" ht="20.25" customHeight="1">
      <c r="A35" s="6">
        <v>30</v>
      </c>
      <c r="B35" s="2" t="s">
        <v>114</v>
      </c>
      <c r="C35" s="2" t="s">
        <v>115</v>
      </c>
      <c r="D35" s="2" t="s">
        <v>73</v>
      </c>
      <c r="E35" s="2" t="s">
        <v>516</v>
      </c>
      <c r="F35" s="66">
        <v>11000</v>
      </c>
      <c r="G35" s="66">
        <v>11000</v>
      </c>
      <c r="H35" s="2">
        <f t="shared" si="0"/>
        <v>0</v>
      </c>
      <c r="I35" s="26" t="s">
        <v>563</v>
      </c>
    </row>
    <row r="36" spans="1:9" ht="20.25" customHeight="1">
      <c r="A36" s="6">
        <v>31</v>
      </c>
      <c r="B36" s="2" t="s">
        <v>114</v>
      </c>
      <c r="C36" s="2" t="s">
        <v>115</v>
      </c>
      <c r="D36" s="2" t="s">
        <v>75</v>
      </c>
      <c r="E36" s="2" t="s">
        <v>515</v>
      </c>
      <c r="F36" s="66">
        <v>15000</v>
      </c>
      <c r="G36" s="66">
        <v>15000</v>
      </c>
      <c r="H36" s="2">
        <f t="shared" si="0"/>
        <v>0</v>
      </c>
      <c r="I36" s="26" t="s">
        <v>563</v>
      </c>
    </row>
    <row r="37" spans="1:9" ht="20.25" customHeight="1">
      <c r="A37" s="6">
        <v>32</v>
      </c>
      <c r="B37" s="2" t="s">
        <v>114</v>
      </c>
      <c r="C37" s="2" t="s">
        <v>115</v>
      </c>
      <c r="D37" s="2" t="s">
        <v>76</v>
      </c>
      <c r="E37" s="2" t="s">
        <v>552</v>
      </c>
      <c r="F37" s="66">
        <v>15000</v>
      </c>
      <c r="G37" s="66">
        <v>15000</v>
      </c>
      <c r="H37" s="2">
        <f t="shared" si="0"/>
        <v>0</v>
      </c>
      <c r="I37" s="26" t="s">
        <v>563</v>
      </c>
    </row>
    <row r="38" spans="1:9" ht="20.25" customHeight="1">
      <c r="A38" s="6">
        <v>33</v>
      </c>
      <c r="B38" s="2" t="s">
        <v>114</v>
      </c>
      <c r="C38" s="2" t="s">
        <v>115</v>
      </c>
      <c r="D38" s="2" t="s">
        <v>61</v>
      </c>
      <c r="E38" s="2" t="s">
        <v>518</v>
      </c>
      <c r="F38" s="66">
        <v>37200</v>
      </c>
      <c r="G38" s="66">
        <v>37200</v>
      </c>
      <c r="H38" s="2">
        <f t="shared" si="0"/>
        <v>0</v>
      </c>
      <c r="I38" s="26" t="s">
        <v>563</v>
      </c>
    </row>
    <row r="39" spans="1:9" ht="20.25" customHeight="1">
      <c r="A39" s="6">
        <v>34</v>
      </c>
      <c r="B39" s="2" t="s">
        <v>114</v>
      </c>
      <c r="C39" s="2" t="s">
        <v>115</v>
      </c>
      <c r="D39" s="2" t="s">
        <v>65</v>
      </c>
      <c r="E39" s="2" t="s">
        <v>520</v>
      </c>
      <c r="F39" s="66">
        <v>17000</v>
      </c>
      <c r="G39" s="66">
        <v>17000</v>
      </c>
      <c r="H39" s="2">
        <f t="shared" si="0"/>
        <v>0</v>
      </c>
      <c r="I39" s="26" t="s">
        <v>563</v>
      </c>
    </row>
    <row r="40" spans="1:9" ht="20.25" customHeight="1">
      <c r="A40" s="6">
        <v>35</v>
      </c>
      <c r="B40" s="2" t="s">
        <v>116</v>
      </c>
      <c r="C40" s="2" t="s">
        <v>117</v>
      </c>
      <c r="D40" s="2" t="s">
        <v>122</v>
      </c>
      <c r="E40" s="2" t="s">
        <v>515</v>
      </c>
      <c r="F40" s="36">
        <v>10000</v>
      </c>
      <c r="G40" s="36">
        <v>10000</v>
      </c>
      <c r="H40" s="2">
        <f t="shared" si="0"/>
        <v>0</v>
      </c>
      <c r="I40" s="26" t="s">
        <v>563</v>
      </c>
    </row>
    <row r="41" spans="1:9" ht="20.25" customHeight="1">
      <c r="A41" s="6">
        <v>36</v>
      </c>
      <c r="B41" s="2" t="s">
        <v>116</v>
      </c>
      <c r="C41" s="2" t="s">
        <v>117</v>
      </c>
      <c r="D41" s="2" t="s">
        <v>73</v>
      </c>
      <c r="E41" s="2" t="s">
        <v>516</v>
      </c>
      <c r="F41" s="36">
        <v>10000</v>
      </c>
      <c r="G41" s="36">
        <v>10000</v>
      </c>
      <c r="H41" s="2">
        <f t="shared" si="0"/>
        <v>0</v>
      </c>
      <c r="I41" s="26" t="s">
        <v>563</v>
      </c>
    </row>
    <row r="42" spans="1:9" ht="20.25" customHeight="1">
      <c r="A42" s="6">
        <v>37</v>
      </c>
      <c r="B42" s="2" t="s">
        <v>116</v>
      </c>
      <c r="C42" s="2" t="s">
        <v>117</v>
      </c>
      <c r="D42" s="2" t="s">
        <v>75</v>
      </c>
      <c r="E42" s="2" t="s">
        <v>515</v>
      </c>
      <c r="F42" s="36">
        <v>10000</v>
      </c>
      <c r="G42" s="36">
        <v>10000</v>
      </c>
      <c r="H42" s="2">
        <f t="shared" si="0"/>
        <v>0</v>
      </c>
      <c r="I42" s="26" t="s">
        <v>563</v>
      </c>
    </row>
    <row r="43" spans="1:9" ht="20.25" customHeight="1">
      <c r="A43" s="6">
        <v>38</v>
      </c>
      <c r="B43" s="2" t="s">
        <v>116</v>
      </c>
      <c r="C43" s="2" t="s">
        <v>117</v>
      </c>
      <c r="D43" s="2" t="s">
        <v>72</v>
      </c>
      <c r="E43" s="2" t="s">
        <v>549</v>
      </c>
      <c r="F43" s="36">
        <v>14000</v>
      </c>
      <c r="G43" s="36">
        <v>14000</v>
      </c>
      <c r="H43" s="2">
        <f t="shared" si="0"/>
        <v>0</v>
      </c>
      <c r="I43" s="26" t="s">
        <v>563</v>
      </c>
    </row>
    <row r="44" spans="1:9" ht="20.25" customHeight="1">
      <c r="A44" s="6">
        <v>39</v>
      </c>
      <c r="B44" s="2" t="s">
        <v>116</v>
      </c>
      <c r="C44" s="2" t="s">
        <v>117</v>
      </c>
      <c r="D44" s="2" t="s">
        <v>65</v>
      </c>
      <c r="E44" s="2" t="s">
        <v>520</v>
      </c>
      <c r="F44" s="36">
        <v>12600</v>
      </c>
      <c r="G44" s="36">
        <v>12600</v>
      </c>
      <c r="H44" s="2">
        <f t="shared" si="0"/>
        <v>0</v>
      </c>
      <c r="I44" s="26" t="s">
        <v>563</v>
      </c>
    </row>
    <row r="45" spans="1:9" ht="20.25" customHeight="1">
      <c r="A45" s="6">
        <v>40</v>
      </c>
      <c r="B45" s="2" t="s">
        <v>118</v>
      </c>
      <c r="C45" s="2" t="s">
        <v>119</v>
      </c>
      <c r="D45" s="2" t="s">
        <v>66</v>
      </c>
      <c r="E45" s="2" t="s">
        <v>515</v>
      </c>
      <c r="F45" s="36">
        <v>15000</v>
      </c>
      <c r="G45" s="36">
        <v>15000</v>
      </c>
      <c r="H45" s="2">
        <f t="shared" si="0"/>
        <v>0</v>
      </c>
      <c r="I45" s="26" t="s">
        <v>563</v>
      </c>
    </row>
    <row r="46" spans="1:9" ht="20.25" customHeight="1">
      <c r="A46" s="6">
        <v>41</v>
      </c>
      <c r="B46" s="2" t="s">
        <v>120</v>
      </c>
      <c r="C46" s="2" t="s">
        <v>121</v>
      </c>
      <c r="D46" s="2" t="s">
        <v>78</v>
      </c>
      <c r="E46" s="2" t="s">
        <v>535</v>
      </c>
      <c r="F46" s="36">
        <v>3500</v>
      </c>
      <c r="G46" s="36">
        <v>3500</v>
      </c>
      <c r="H46" s="2">
        <f t="shared" si="0"/>
        <v>0</v>
      </c>
      <c r="I46" s="26" t="s">
        <v>563</v>
      </c>
    </row>
    <row r="47" spans="1:9" ht="20.25" customHeight="1">
      <c r="A47" s="6">
        <v>42</v>
      </c>
      <c r="B47" s="25" t="s">
        <v>225</v>
      </c>
      <c r="C47" s="2" t="s">
        <v>226</v>
      </c>
      <c r="D47" s="2" t="s">
        <v>263</v>
      </c>
      <c r="E47" s="2" t="s">
        <v>556</v>
      </c>
      <c r="F47" s="66">
        <v>3000</v>
      </c>
      <c r="G47" s="66">
        <v>3000</v>
      </c>
      <c r="H47" s="2">
        <f t="shared" si="0"/>
        <v>0</v>
      </c>
      <c r="I47" s="26" t="s">
        <v>563</v>
      </c>
    </row>
    <row r="48" spans="1:9" ht="20.25" customHeight="1">
      <c r="A48" s="6">
        <v>43</v>
      </c>
      <c r="B48" s="25" t="s">
        <v>227</v>
      </c>
      <c r="C48" s="2" t="s">
        <v>228</v>
      </c>
      <c r="D48" s="2" t="s">
        <v>264</v>
      </c>
      <c r="E48" s="2" t="s">
        <v>555</v>
      </c>
      <c r="F48" s="36">
        <v>25000</v>
      </c>
      <c r="G48" s="36">
        <v>25000</v>
      </c>
      <c r="H48" s="2">
        <f t="shared" si="0"/>
        <v>0</v>
      </c>
      <c r="I48" s="26" t="s">
        <v>563</v>
      </c>
    </row>
    <row r="49" spans="1:9" ht="20.25" customHeight="1">
      <c r="A49" s="6">
        <v>44</v>
      </c>
      <c r="B49" s="25" t="s">
        <v>229</v>
      </c>
      <c r="C49" s="2" t="s">
        <v>230</v>
      </c>
      <c r="D49" s="2" t="s">
        <v>223</v>
      </c>
      <c r="E49" s="2" t="s">
        <v>542</v>
      </c>
      <c r="F49" s="36">
        <v>80000</v>
      </c>
      <c r="G49" s="36">
        <v>80000</v>
      </c>
      <c r="H49" s="2">
        <f t="shared" si="0"/>
        <v>0</v>
      </c>
      <c r="I49" s="26" t="s">
        <v>563</v>
      </c>
    </row>
    <row r="50" spans="1:9" ht="20.25" customHeight="1">
      <c r="A50" s="6">
        <v>45</v>
      </c>
      <c r="B50" s="25" t="s">
        <v>231</v>
      </c>
      <c r="C50" s="2" t="s">
        <v>232</v>
      </c>
      <c r="D50" s="2" t="s">
        <v>220</v>
      </c>
      <c r="E50" s="2" t="s">
        <v>538</v>
      </c>
      <c r="F50" s="36">
        <v>4000</v>
      </c>
      <c r="G50" s="36">
        <v>4000</v>
      </c>
      <c r="H50" s="2">
        <f t="shared" si="0"/>
        <v>0</v>
      </c>
      <c r="I50" s="26" t="s">
        <v>563</v>
      </c>
    </row>
    <row r="51" spans="1:9" ht="20.25" customHeight="1">
      <c r="A51" s="6">
        <v>46</v>
      </c>
      <c r="B51" s="25" t="s">
        <v>231</v>
      </c>
      <c r="C51" s="2" t="s">
        <v>232</v>
      </c>
      <c r="D51" s="2" t="s">
        <v>320</v>
      </c>
      <c r="E51" s="2" t="s">
        <v>539</v>
      </c>
      <c r="F51" s="36">
        <v>10000</v>
      </c>
      <c r="G51" s="36">
        <v>10000</v>
      </c>
      <c r="H51" s="2">
        <f t="shared" si="0"/>
        <v>0</v>
      </c>
      <c r="I51" s="26" t="s">
        <v>563</v>
      </c>
    </row>
    <row r="52" spans="1:9" ht="20.25" customHeight="1">
      <c r="A52" s="6">
        <v>47</v>
      </c>
      <c r="B52" s="25" t="s">
        <v>233</v>
      </c>
      <c r="C52" s="2" t="s">
        <v>234</v>
      </c>
      <c r="D52" s="2" t="s">
        <v>215</v>
      </c>
      <c r="E52" s="2" t="s">
        <v>544</v>
      </c>
      <c r="F52" s="66">
        <v>25000</v>
      </c>
      <c r="G52" s="66">
        <v>25000</v>
      </c>
      <c r="H52" s="2">
        <f t="shared" si="0"/>
        <v>0</v>
      </c>
      <c r="I52" s="26" t="s">
        <v>563</v>
      </c>
    </row>
    <row r="53" spans="1:9" ht="20.25" customHeight="1">
      <c r="A53" s="6">
        <v>48</v>
      </c>
      <c r="B53" s="25" t="s">
        <v>235</v>
      </c>
      <c r="C53" s="2" t="s">
        <v>236</v>
      </c>
      <c r="D53" s="2" t="s">
        <v>216</v>
      </c>
      <c r="E53" s="2" t="s">
        <v>547</v>
      </c>
      <c r="F53" s="66">
        <v>20000</v>
      </c>
      <c r="G53" s="66">
        <v>20000</v>
      </c>
      <c r="H53" s="2">
        <f t="shared" si="0"/>
        <v>0</v>
      </c>
      <c r="I53" s="26" t="s">
        <v>563</v>
      </c>
    </row>
    <row r="54" spans="1:9" ht="20.25" customHeight="1">
      <c r="A54" s="6">
        <v>49</v>
      </c>
      <c r="B54" s="25" t="s">
        <v>237</v>
      </c>
      <c r="C54" s="2" t="s">
        <v>238</v>
      </c>
      <c r="D54" s="2" t="s">
        <v>220</v>
      </c>
      <c r="E54" s="2" t="s">
        <v>538</v>
      </c>
      <c r="F54" s="66">
        <v>4000</v>
      </c>
      <c r="G54" s="66">
        <v>4000</v>
      </c>
      <c r="H54" s="2">
        <f t="shared" si="0"/>
        <v>0</v>
      </c>
      <c r="I54" s="26" t="s">
        <v>563</v>
      </c>
    </row>
    <row r="55" spans="1:9" ht="20.25" customHeight="1">
      <c r="A55" s="6">
        <v>50</v>
      </c>
      <c r="B55" s="25" t="s">
        <v>237</v>
      </c>
      <c r="C55" s="2" t="s">
        <v>238</v>
      </c>
      <c r="D55" s="2" t="s">
        <v>320</v>
      </c>
      <c r="E55" s="2" t="s">
        <v>539</v>
      </c>
      <c r="F55" s="66">
        <v>10000</v>
      </c>
      <c r="G55" s="66">
        <v>10000</v>
      </c>
      <c r="H55" s="2">
        <f t="shared" si="0"/>
        <v>0</v>
      </c>
      <c r="I55" s="26" t="s">
        <v>563</v>
      </c>
    </row>
    <row r="56" spans="1:9" ht="20.25" customHeight="1">
      <c r="A56" s="6">
        <v>51</v>
      </c>
      <c r="B56" s="25" t="s">
        <v>239</v>
      </c>
      <c r="C56" s="2" t="s">
        <v>240</v>
      </c>
      <c r="D56" s="2" t="s">
        <v>219</v>
      </c>
      <c r="E56" s="2" t="s">
        <v>542</v>
      </c>
      <c r="F56" s="66">
        <v>100000</v>
      </c>
      <c r="G56" s="66">
        <v>100000</v>
      </c>
      <c r="H56" s="2">
        <f t="shared" si="0"/>
        <v>0</v>
      </c>
      <c r="I56" s="26" t="s">
        <v>563</v>
      </c>
    </row>
    <row r="57" spans="1:9" ht="20.25" customHeight="1">
      <c r="A57" s="6">
        <v>52</v>
      </c>
      <c r="B57" s="25" t="s">
        <v>241</v>
      </c>
      <c r="C57" s="2" t="s">
        <v>242</v>
      </c>
      <c r="D57" s="2" t="s">
        <v>212</v>
      </c>
      <c r="E57" s="2" t="s">
        <v>543</v>
      </c>
      <c r="F57" s="66">
        <v>1800</v>
      </c>
      <c r="G57" s="66">
        <v>1800</v>
      </c>
      <c r="H57" s="2">
        <f t="shared" si="0"/>
        <v>0</v>
      </c>
      <c r="I57" s="26" t="s">
        <v>563</v>
      </c>
    </row>
    <row r="58" spans="1:9" ht="20.25" customHeight="1">
      <c r="A58" s="6">
        <v>53</v>
      </c>
      <c r="B58" s="25" t="s">
        <v>243</v>
      </c>
      <c r="C58" s="2" t="s">
        <v>244</v>
      </c>
      <c r="D58" s="2" t="s">
        <v>213</v>
      </c>
      <c r="E58" s="2" t="s">
        <v>565</v>
      </c>
      <c r="F58" s="66">
        <v>1000</v>
      </c>
      <c r="G58" s="66">
        <v>1000</v>
      </c>
      <c r="H58" s="2">
        <f t="shared" si="0"/>
        <v>0</v>
      </c>
      <c r="I58" s="26" t="s">
        <v>563</v>
      </c>
    </row>
    <row r="59" spans="1:9" ht="20.25" customHeight="1">
      <c r="A59" s="6">
        <v>54</v>
      </c>
      <c r="B59" s="25" t="s">
        <v>245</v>
      </c>
      <c r="C59" s="2" t="s">
        <v>246</v>
      </c>
      <c r="D59" s="2" t="s">
        <v>216</v>
      </c>
      <c r="E59" s="2" t="s">
        <v>547</v>
      </c>
      <c r="F59" s="66">
        <v>16000</v>
      </c>
      <c r="G59" s="66">
        <v>16000</v>
      </c>
      <c r="H59" s="2">
        <f t="shared" si="0"/>
        <v>0</v>
      </c>
      <c r="I59" s="26" t="s">
        <v>563</v>
      </c>
    </row>
    <row r="60" spans="1:9" ht="20.25" customHeight="1">
      <c r="A60" s="6">
        <v>55</v>
      </c>
      <c r="B60" s="25" t="s">
        <v>247</v>
      </c>
      <c r="C60" s="2" t="s">
        <v>248</v>
      </c>
      <c r="D60" s="2" t="s">
        <v>219</v>
      </c>
      <c r="E60" s="2" t="s">
        <v>542</v>
      </c>
      <c r="F60" s="66">
        <v>150000</v>
      </c>
      <c r="G60" s="66">
        <v>150000</v>
      </c>
      <c r="H60" s="2">
        <f t="shared" si="0"/>
        <v>0</v>
      </c>
      <c r="I60" s="26" t="s">
        <v>563</v>
      </c>
    </row>
    <row r="61" spans="1:9" ht="20.25" customHeight="1">
      <c r="A61" s="6">
        <v>56</v>
      </c>
      <c r="B61" s="25" t="s">
        <v>576</v>
      </c>
      <c r="C61" s="2" t="s">
        <v>577</v>
      </c>
      <c r="D61" s="2" t="s">
        <v>212</v>
      </c>
      <c r="E61" s="2" t="s">
        <v>543</v>
      </c>
      <c r="F61" s="85">
        <v>2100</v>
      </c>
      <c r="G61" s="85">
        <v>2100</v>
      </c>
      <c r="H61" s="2">
        <f t="shared" si="0"/>
        <v>0</v>
      </c>
      <c r="I61" s="26" t="s">
        <v>563</v>
      </c>
    </row>
    <row r="62" spans="1:9" ht="20.25" customHeight="1">
      <c r="A62" s="6">
        <v>57</v>
      </c>
      <c r="B62" s="25" t="s">
        <v>571</v>
      </c>
      <c r="C62" s="2" t="s">
        <v>249</v>
      </c>
      <c r="D62" s="2" t="s">
        <v>214</v>
      </c>
      <c r="E62" s="2" t="s">
        <v>545</v>
      </c>
      <c r="F62" s="66">
        <v>9000</v>
      </c>
      <c r="G62" s="66">
        <v>9000</v>
      </c>
      <c r="H62" s="2">
        <f t="shared" si="0"/>
        <v>0</v>
      </c>
      <c r="I62" s="26" t="s">
        <v>563</v>
      </c>
    </row>
    <row r="63" spans="1:9" ht="20.25" customHeight="1">
      <c r="A63" s="6">
        <v>58</v>
      </c>
      <c r="B63" s="25" t="s">
        <v>575</v>
      </c>
      <c r="C63" s="2" t="s">
        <v>250</v>
      </c>
      <c r="D63" s="2" t="s">
        <v>221</v>
      </c>
      <c r="E63" s="2" t="s">
        <v>547</v>
      </c>
      <c r="F63" s="66">
        <v>16000</v>
      </c>
      <c r="G63" s="66">
        <v>16000</v>
      </c>
      <c r="H63" s="2">
        <v>0</v>
      </c>
      <c r="I63" s="26" t="s">
        <v>563</v>
      </c>
    </row>
    <row r="64" spans="1:9" ht="20.25" customHeight="1">
      <c r="A64" s="6">
        <v>59</v>
      </c>
      <c r="B64" s="25" t="s">
        <v>251</v>
      </c>
      <c r="C64" s="2" t="s">
        <v>252</v>
      </c>
      <c r="D64" s="2" t="s">
        <v>221</v>
      </c>
      <c r="E64" s="2" t="s">
        <v>547</v>
      </c>
      <c r="F64" s="66">
        <v>15000</v>
      </c>
      <c r="G64" s="66">
        <v>15000</v>
      </c>
      <c r="H64" s="2">
        <f t="shared" si="0"/>
        <v>0</v>
      </c>
      <c r="I64" s="26" t="s">
        <v>563</v>
      </c>
    </row>
    <row r="65" spans="1:9" ht="20.25" customHeight="1">
      <c r="A65" s="6">
        <v>60</v>
      </c>
      <c r="B65" s="25" t="s">
        <v>253</v>
      </c>
      <c r="C65" s="2" t="s">
        <v>254</v>
      </c>
      <c r="D65" s="2" t="s">
        <v>215</v>
      </c>
      <c r="E65" s="2" t="s">
        <v>544</v>
      </c>
      <c r="F65" s="66">
        <v>25000</v>
      </c>
      <c r="G65" s="66">
        <v>25000</v>
      </c>
      <c r="H65" s="2">
        <f t="shared" si="0"/>
        <v>0</v>
      </c>
      <c r="I65" s="26" t="s">
        <v>563</v>
      </c>
    </row>
    <row r="66" spans="1:9" ht="20.25" customHeight="1">
      <c r="A66" s="6">
        <v>61</v>
      </c>
      <c r="B66" s="25" t="s">
        <v>255</v>
      </c>
      <c r="C66" s="2" t="s">
        <v>256</v>
      </c>
      <c r="D66" s="2" t="s">
        <v>265</v>
      </c>
      <c r="E66" s="2" t="s">
        <v>557</v>
      </c>
      <c r="F66" s="66">
        <v>14000</v>
      </c>
      <c r="G66" s="66">
        <v>14000</v>
      </c>
      <c r="H66" s="2">
        <f t="shared" si="0"/>
        <v>0</v>
      </c>
      <c r="I66" s="26" t="s">
        <v>563</v>
      </c>
    </row>
    <row r="67" spans="1:9" ht="20.25" customHeight="1">
      <c r="A67" s="6">
        <v>62</v>
      </c>
      <c r="B67" s="25" t="s">
        <v>257</v>
      </c>
      <c r="C67" s="2" t="s">
        <v>258</v>
      </c>
      <c r="D67" s="2" t="s">
        <v>213</v>
      </c>
      <c r="E67" s="2" t="s">
        <v>565</v>
      </c>
      <c r="F67" s="66">
        <v>1000</v>
      </c>
      <c r="G67" s="66">
        <v>1000</v>
      </c>
      <c r="H67" s="2">
        <f t="shared" si="0"/>
        <v>0</v>
      </c>
      <c r="I67" s="26" t="s">
        <v>563</v>
      </c>
    </row>
    <row r="68" spans="1:9" ht="20.25" customHeight="1">
      <c r="A68" s="6">
        <v>63</v>
      </c>
      <c r="B68" s="25" t="s">
        <v>259</v>
      </c>
      <c r="C68" s="2" t="s">
        <v>260</v>
      </c>
      <c r="D68" s="2" t="s">
        <v>217</v>
      </c>
      <c r="E68" s="2" t="s">
        <v>548</v>
      </c>
      <c r="F68" s="66">
        <v>18000</v>
      </c>
      <c r="G68" s="66">
        <v>18000</v>
      </c>
      <c r="H68" s="2">
        <f t="shared" si="0"/>
        <v>0</v>
      </c>
      <c r="I68" s="26" t="s">
        <v>563</v>
      </c>
    </row>
    <row r="69" spans="1:9" ht="20.25" customHeight="1">
      <c r="A69" s="6">
        <v>64</v>
      </c>
      <c r="B69" s="25" t="s">
        <v>261</v>
      </c>
      <c r="C69" s="2" t="s">
        <v>262</v>
      </c>
      <c r="D69" s="2" t="s">
        <v>217</v>
      </c>
      <c r="E69" s="2" t="s">
        <v>548</v>
      </c>
      <c r="F69" s="66">
        <v>20000</v>
      </c>
      <c r="G69" s="66">
        <v>20000</v>
      </c>
      <c r="H69" s="2">
        <f t="shared" si="0"/>
        <v>0</v>
      </c>
      <c r="I69" s="26" t="s">
        <v>563</v>
      </c>
    </row>
    <row r="70" spans="1:9" ht="20.25" customHeight="1" thickBot="1">
      <c r="A70" s="7">
        <v>65</v>
      </c>
      <c r="B70" s="27" t="s">
        <v>569</v>
      </c>
      <c r="C70" s="8"/>
      <c r="D70" s="8" t="s">
        <v>224</v>
      </c>
      <c r="E70" s="9" t="s">
        <v>540</v>
      </c>
      <c r="F70" s="37">
        <v>63400</v>
      </c>
      <c r="G70" s="37">
        <v>63756</v>
      </c>
      <c r="H70" s="8">
        <f t="shared" si="0"/>
        <v>5.6151419558359622E-3</v>
      </c>
      <c r="I70" s="28" t="s">
        <v>563</v>
      </c>
    </row>
    <row r="71" spans="1:9" ht="20.25" customHeight="1">
      <c r="A71" s="44">
        <v>66</v>
      </c>
      <c r="B71" s="45" t="s">
        <v>127</v>
      </c>
      <c r="C71" s="46" t="s">
        <v>128</v>
      </c>
      <c r="D71" s="46" t="s">
        <v>64</v>
      </c>
      <c r="E71" s="45" t="s">
        <v>534</v>
      </c>
      <c r="F71" s="68">
        <v>20500</v>
      </c>
      <c r="G71" s="68">
        <v>20500</v>
      </c>
      <c r="H71" s="32">
        <f t="shared" si="0"/>
        <v>0</v>
      </c>
      <c r="I71" s="47" t="s">
        <v>165</v>
      </c>
    </row>
    <row r="72" spans="1:9" ht="20.25" customHeight="1" thickBot="1">
      <c r="A72" s="7">
        <v>67</v>
      </c>
      <c r="B72" s="31" t="s">
        <v>290</v>
      </c>
      <c r="C72" s="8" t="s">
        <v>291</v>
      </c>
      <c r="D72" s="8" t="s">
        <v>264</v>
      </c>
      <c r="E72" s="9" t="s">
        <v>360</v>
      </c>
      <c r="F72" s="67">
        <v>30000</v>
      </c>
      <c r="G72" s="67">
        <v>30000</v>
      </c>
      <c r="H72" s="8">
        <f t="shared" ref="H72:H97" si="1">(G72-F72)/F72</f>
        <v>0</v>
      </c>
      <c r="I72" s="28" t="s">
        <v>165</v>
      </c>
    </row>
    <row r="73" spans="1:9" ht="20.25" customHeight="1">
      <c r="A73" s="10">
        <v>68</v>
      </c>
      <c r="B73" s="12" t="s">
        <v>131</v>
      </c>
      <c r="C73" s="32" t="s">
        <v>132</v>
      </c>
      <c r="D73" s="32" t="s">
        <v>60</v>
      </c>
      <c r="E73" s="12" t="s">
        <v>532</v>
      </c>
      <c r="F73" s="65">
        <v>4200</v>
      </c>
      <c r="G73" s="65">
        <v>4200</v>
      </c>
      <c r="H73" s="32">
        <f t="shared" si="1"/>
        <v>0</v>
      </c>
      <c r="I73" s="29" t="s">
        <v>167</v>
      </c>
    </row>
    <row r="74" spans="1:9" ht="20.25" customHeight="1">
      <c r="A74" s="6">
        <v>69</v>
      </c>
      <c r="B74" s="3" t="s">
        <v>137</v>
      </c>
      <c r="C74" s="2" t="s">
        <v>138</v>
      </c>
      <c r="D74" s="2" t="s">
        <v>72</v>
      </c>
      <c r="E74" s="3" t="s">
        <v>549</v>
      </c>
      <c r="F74" s="66">
        <v>10700</v>
      </c>
      <c r="G74" s="66">
        <v>10700</v>
      </c>
      <c r="H74" s="2">
        <f t="shared" si="1"/>
        <v>0</v>
      </c>
      <c r="I74" s="26" t="s">
        <v>167</v>
      </c>
    </row>
    <row r="75" spans="1:9" ht="20.25" customHeight="1">
      <c r="A75" s="6">
        <v>70</v>
      </c>
      <c r="B75" s="3" t="s">
        <v>143</v>
      </c>
      <c r="C75" s="2" t="s">
        <v>144</v>
      </c>
      <c r="D75" s="2" t="s">
        <v>74</v>
      </c>
      <c r="E75" s="3" t="s">
        <v>515</v>
      </c>
      <c r="F75" s="66">
        <v>8000</v>
      </c>
      <c r="G75" s="66">
        <v>8000</v>
      </c>
      <c r="H75" s="2">
        <f t="shared" si="1"/>
        <v>0</v>
      </c>
      <c r="I75" s="26" t="s">
        <v>167</v>
      </c>
    </row>
    <row r="76" spans="1:9" ht="20.25" customHeight="1">
      <c r="A76" s="6">
        <v>71</v>
      </c>
      <c r="B76" s="3" t="s">
        <v>151</v>
      </c>
      <c r="C76" s="2" t="s">
        <v>152</v>
      </c>
      <c r="D76" s="2" t="s">
        <v>67</v>
      </c>
      <c r="E76" s="3" t="s">
        <v>349</v>
      </c>
      <c r="F76" s="34" t="s">
        <v>586</v>
      </c>
      <c r="G76" s="34" t="s">
        <v>586</v>
      </c>
      <c r="H76" s="66" t="e">
        <f t="shared" si="1"/>
        <v>#VALUE!</v>
      </c>
      <c r="I76" s="26" t="s">
        <v>167</v>
      </c>
    </row>
    <row r="77" spans="1:9" ht="20.25" customHeight="1">
      <c r="A77" s="6">
        <v>72</v>
      </c>
      <c r="B77" s="3" t="s">
        <v>153</v>
      </c>
      <c r="C77" s="2" t="s">
        <v>154</v>
      </c>
      <c r="D77" s="2" t="s">
        <v>68</v>
      </c>
      <c r="E77" s="3" t="s">
        <v>346</v>
      </c>
      <c r="F77" s="66">
        <v>7000</v>
      </c>
      <c r="G77" s="66">
        <v>7000</v>
      </c>
      <c r="H77" s="2">
        <f t="shared" si="1"/>
        <v>0</v>
      </c>
      <c r="I77" s="26" t="s">
        <v>167</v>
      </c>
    </row>
    <row r="78" spans="1:9" ht="20.25" customHeight="1">
      <c r="A78" s="6">
        <v>73</v>
      </c>
      <c r="B78" s="3" t="s">
        <v>153</v>
      </c>
      <c r="C78" s="2" t="s">
        <v>154</v>
      </c>
      <c r="D78" s="2" t="s">
        <v>69</v>
      </c>
      <c r="E78" s="3" t="s">
        <v>346</v>
      </c>
      <c r="F78" s="66">
        <v>9000</v>
      </c>
      <c r="G78" s="66">
        <v>9000</v>
      </c>
      <c r="H78" s="2">
        <f t="shared" si="1"/>
        <v>0</v>
      </c>
      <c r="I78" s="26" t="s">
        <v>167</v>
      </c>
    </row>
    <row r="79" spans="1:9" ht="20.25" customHeight="1">
      <c r="A79" s="6">
        <v>74</v>
      </c>
      <c r="B79" s="3" t="s">
        <v>153</v>
      </c>
      <c r="C79" s="2" t="s">
        <v>154</v>
      </c>
      <c r="D79" s="2" t="s">
        <v>70</v>
      </c>
      <c r="E79" s="3" t="s">
        <v>515</v>
      </c>
      <c r="F79" s="66">
        <v>9000</v>
      </c>
      <c r="G79" s="66">
        <v>9000</v>
      </c>
      <c r="H79" s="2">
        <f t="shared" si="1"/>
        <v>0</v>
      </c>
      <c r="I79" s="26" t="s">
        <v>167</v>
      </c>
    </row>
    <row r="80" spans="1:9" ht="20.25" customHeight="1">
      <c r="A80" s="6">
        <v>75</v>
      </c>
      <c r="B80" s="3" t="s">
        <v>153</v>
      </c>
      <c r="C80" s="2" t="s">
        <v>154</v>
      </c>
      <c r="D80" s="2" t="s">
        <v>71</v>
      </c>
      <c r="E80" s="3" t="s">
        <v>558</v>
      </c>
      <c r="F80" s="66">
        <v>25000</v>
      </c>
      <c r="G80" s="66">
        <v>25000</v>
      </c>
      <c r="H80" s="2">
        <f t="shared" si="1"/>
        <v>0</v>
      </c>
      <c r="I80" s="26" t="s">
        <v>167</v>
      </c>
    </row>
    <row r="81" spans="1:9" ht="20.25" customHeight="1">
      <c r="A81" s="6">
        <v>76</v>
      </c>
      <c r="B81" s="30" t="s">
        <v>280</v>
      </c>
      <c r="C81" s="2" t="s">
        <v>281</v>
      </c>
      <c r="D81" s="2" t="s">
        <v>211</v>
      </c>
      <c r="E81" s="3" t="s">
        <v>559</v>
      </c>
      <c r="F81" s="66">
        <v>4000</v>
      </c>
      <c r="G81" s="66">
        <v>4000</v>
      </c>
      <c r="H81" s="2">
        <f t="shared" si="1"/>
        <v>0</v>
      </c>
      <c r="I81" s="26" t="s">
        <v>167</v>
      </c>
    </row>
    <row r="82" spans="1:9" ht="20.25" customHeight="1">
      <c r="A82" s="6">
        <v>77</v>
      </c>
      <c r="B82" s="30" t="s">
        <v>300</v>
      </c>
      <c r="C82" s="2" t="s">
        <v>301</v>
      </c>
      <c r="D82" s="2" t="s">
        <v>319</v>
      </c>
      <c r="E82" s="3" t="s">
        <v>367</v>
      </c>
      <c r="F82" s="66">
        <v>119000</v>
      </c>
      <c r="G82" s="66">
        <v>119000</v>
      </c>
      <c r="H82" s="2">
        <f t="shared" si="1"/>
        <v>0</v>
      </c>
      <c r="I82" s="26" t="s">
        <v>167</v>
      </c>
    </row>
    <row r="83" spans="1:9" ht="20.25" customHeight="1">
      <c r="A83" s="6">
        <v>78</v>
      </c>
      <c r="B83" s="30" t="s">
        <v>302</v>
      </c>
      <c r="C83" s="2" t="s">
        <v>303</v>
      </c>
      <c r="D83" s="2" t="s">
        <v>318</v>
      </c>
      <c r="E83" s="3" t="s">
        <v>367</v>
      </c>
      <c r="F83" s="66">
        <v>40000</v>
      </c>
      <c r="G83" s="66">
        <v>40000</v>
      </c>
      <c r="H83" s="2">
        <f t="shared" si="1"/>
        <v>0</v>
      </c>
      <c r="I83" s="26" t="s">
        <v>167</v>
      </c>
    </row>
    <row r="84" spans="1:9" ht="20.25" customHeight="1">
      <c r="A84" s="6">
        <v>79</v>
      </c>
      <c r="B84" s="30" t="s">
        <v>304</v>
      </c>
      <c r="C84" s="2" t="s">
        <v>305</v>
      </c>
      <c r="D84" s="2" t="s">
        <v>318</v>
      </c>
      <c r="E84" s="3" t="s">
        <v>367</v>
      </c>
      <c r="F84" s="66">
        <v>50000</v>
      </c>
      <c r="G84" s="66">
        <v>50000</v>
      </c>
      <c r="H84" s="2">
        <f t="shared" si="1"/>
        <v>0</v>
      </c>
      <c r="I84" s="26" t="s">
        <v>167</v>
      </c>
    </row>
    <row r="85" spans="1:9" ht="20.25" customHeight="1">
      <c r="A85" s="6">
        <v>80</v>
      </c>
      <c r="B85" s="30" t="s">
        <v>306</v>
      </c>
      <c r="C85" s="2" t="s">
        <v>307</v>
      </c>
      <c r="D85" s="2" t="s">
        <v>220</v>
      </c>
      <c r="E85" s="3" t="s">
        <v>538</v>
      </c>
      <c r="F85" s="66">
        <v>4000</v>
      </c>
      <c r="G85" s="66">
        <v>4000</v>
      </c>
      <c r="H85" s="2">
        <f t="shared" si="1"/>
        <v>0</v>
      </c>
      <c r="I85" s="26" t="s">
        <v>167</v>
      </c>
    </row>
    <row r="86" spans="1:9" ht="20.25" customHeight="1">
      <c r="A86" s="6">
        <v>81</v>
      </c>
      <c r="B86" s="30" t="s">
        <v>306</v>
      </c>
      <c r="C86" s="2" t="s">
        <v>307</v>
      </c>
      <c r="D86" s="2" t="s">
        <v>320</v>
      </c>
      <c r="E86" s="3" t="s">
        <v>358</v>
      </c>
      <c r="F86" s="66">
        <v>10000</v>
      </c>
      <c r="G86" s="66">
        <v>10000</v>
      </c>
      <c r="H86" s="2">
        <f t="shared" si="1"/>
        <v>0</v>
      </c>
      <c r="I86" s="26" t="s">
        <v>167</v>
      </c>
    </row>
    <row r="87" spans="1:9" ht="20.25" customHeight="1">
      <c r="A87" s="6">
        <v>82</v>
      </c>
      <c r="B87" s="30" t="s">
        <v>310</v>
      </c>
      <c r="C87" s="2" t="s">
        <v>311</v>
      </c>
      <c r="D87" s="2" t="s">
        <v>216</v>
      </c>
      <c r="E87" s="3" t="s">
        <v>370</v>
      </c>
      <c r="F87" s="66">
        <v>18000</v>
      </c>
      <c r="G87" s="66">
        <v>18000</v>
      </c>
      <c r="H87" s="2">
        <f t="shared" si="1"/>
        <v>0</v>
      </c>
      <c r="I87" s="26" t="s">
        <v>167</v>
      </c>
    </row>
    <row r="88" spans="1:9" ht="20.25" customHeight="1" thickBot="1">
      <c r="A88" s="7">
        <v>83</v>
      </c>
      <c r="B88" s="31" t="s">
        <v>312</v>
      </c>
      <c r="C88" s="8"/>
      <c r="D88" s="8" t="s">
        <v>224</v>
      </c>
      <c r="E88" s="9" t="s">
        <v>540</v>
      </c>
      <c r="F88" s="37">
        <v>59000</v>
      </c>
      <c r="G88" s="37">
        <v>52907</v>
      </c>
      <c r="H88" s="8">
        <f t="shared" si="1"/>
        <v>-0.10327118644067797</v>
      </c>
      <c r="I88" s="28" t="s">
        <v>167</v>
      </c>
    </row>
    <row r="89" spans="1:9" ht="20.25" customHeight="1">
      <c r="A89" s="10">
        <v>84</v>
      </c>
      <c r="B89" s="12" t="s">
        <v>125</v>
      </c>
      <c r="C89" s="32" t="s">
        <v>126</v>
      </c>
      <c r="D89" s="32" t="s">
        <v>58</v>
      </c>
      <c r="E89" s="12" t="s">
        <v>369</v>
      </c>
      <c r="F89" s="65">
        <v>4000</v>
      </c>
      <c r="G89" s="65">
        <v>4000</v>
      </c>
      <c r="H89" s="32">
        <f t="shared" si="1"/>
        <v>0</v>
      </c>
      <c r="I89" s="29" t="s">
        <v>164</v>
      </c>
    </row>
    <row r="90" spans="1:9" ht="20.25" customHeight="1">
      <c r="A90" s="6">
        <v>85</v>
      </c>
      <c r="B90" s="3" t="s">
        <v>125</v>
      </c>
      <c r="C90" s="2" t="s">
        <v>424</v>
      </c>
      <c r="D90" s="2" t="s">
        <v>339</v>
      </c>
      <c r="E90" s="3" t="s">
        <v>553</v>
      </c>
      <c r="F90" s="66">
        <v>3000</v>
      </c>
      <c r="G90" s="66">
        <v>3000</v>
      </c>
      <c r="H90" s="2">
        <f t="shared" si="1"/>
        <v>0</v>
      </c>
      <c r="I90" s="26" t="s">
        <v>425</v>
      </c>
    </row>
    <row r="91" spans="1:9" ht="20.25" customHeight="1">
      <c r="A91" s="6">
        <v>86</v>
      </c>
      <c r="B91" s="3" t="s">
        <v>133</v>
      </c>
      <c r="C91" s="2" t="s">
        <v>134</v>
      </c>
      <c r="D91" s="2" t="s">
        <v>122</v>
      </c>
      <c r="E91" s="3" t="s">
        <v>515</v>
      </c>
      <c r="F91" s="36">
        <v>10000</v>
      </c>
      <c r="G91" s="36">
        <v>10000</v>
      </c>
      <c r="H91" s="2">
        <f t="shared" si="1"/>
        <v>0</v>
      </c>
      <c r="I91" s="26" t="s">
        <v>164</v>
      </c>
    </row>
    <row r="92" spans="1:9" ht="20.25" customHeight="1">
      <c r="A92" s="6">
        <v>87</v>
      </c>
      <c r="B92" s="3" t="s">
        <v>147</v>
      </c>
      <c r="C92" s="2" t="s">
        <v>148</v>
      </c>
      <c r="D92" s="2" t="s">
        <v>74</v>
      </c>
      <c r="E92" s="3" t="s">
        <v>515</v>
      </c>
      <c r="F92" s="36">
        <v>13000</v>
      </c>
      <c r="G92" s="36">
        <v>13000</v>
      </c>
      <c r="H92" s="2">
        <f t="shared" si="1"/>
        <v>0</v>
      </c>
      <c r="I92" s="26" t="s">
        <v>164</v>
      </c>
    </row>
    <row r="93" spans="1:9" ht="20.25" customHeight="1">
      <c r="A93" s="6">
        <v>88</v>
      </c>
      <c r="B93" s="3" t="s">
        <v>155</v>
      </c>
      <c r="C93" s="2" t="s">
        <v>156</v>
      </c>
      <c r="D93" s="2" t="s">
        <v>64</v>
      </c>
      <c r="E93" s="3" t="s">
        <v>534</v>
      </c>
      <c r="F93" s="66">
        <v>18000</v>
      </c>
      <c r="G93" s="66">
        <v>18000</v>
      </c>
      <c r="H93" s="2">
        <f t="shared" si="1"/>
        <v>0</v>
      </c>
      <c r="I93" s="26" t="s">
        <v>164</v>
      </c>
    </row>
    <row r="94" spans="1:9" ht="20.25" customHeight="1" thickBot="1">
      <c r="A94" s="7">
        <v>89</v>
      </c>
      <c r="B94" s="9" t="s">
        <v>161</v>
      </c>
      <c r="C94" s="8" t="s">
        <v>162</v>
      </c>
      <c r="D94" s="8" t="s">
        <v>74</v>
      </c>
      <c r="E94" s="9" t="s">
        <v>515</v>
      </c>
      <c r="F94" s="67">
        <v>10000</v>
      </c>
      <c r="G94" s="67">
        <v>10000</v>
      </c>
      <c r="H94" s="8">
        <f t="shared" si="1"/>
        <v>0</v>
      </c>
      <c r="I94" s="28" t="s">
        <v>164</v>
      </c>
    </row>
    <row r="95" spans="1:9" ht="20.25" customHeight="1">
      <c r="A95" s="10">
        <v>90</v>
      </c>
      <c r="B95" s="12" t="s">
        <v>123</v>
      </c>
      <c r="C95" s="32" t="s">
        <v>124</v>
      </c>
      <c r="D95" s="32" t="s">
        <v>59</v>
      </c>
      <c r="E95" s="12" t="s">
        <v>515</v>
      </c>
      <c r="F95" s="65"/>
      <c r="G95" s="65"/>
      <c r="H95" s="32" t="s">
        <v>578</v>
      </c>
      <c r="I95" s="29" t="s">
        <v>163</v>
      </c>
    </row>
    <row r="96" spans="1:9" ht="20.25" customHeight="1">
      <c r="A96" s="6">
        <v>91</v>
      </c>
      <c r="B96" s="3" t="s">
        <v>139</v>
      </c>
      <c r="C96" s="2" t="s">
        <v>140</v>
      </c>
      <c r="D96" s="2" t="s">
        <v>122</v>
      </c>
      <c r="E96" s="3" t="s">
        <v>515</v>
      </c>
      <c r="F96" s="66">
        <v>8000</v>
      </c>
      <c r="G96" s="66">
        <v>8000</v>
      </c>
      <c r="H96" s="2">
        <f t="shared" si="1"/>
        <v>0</v>
      </c>
      <c r="I96" s="26" t="s">
        <v>163</v>
      </c>
    </row>
    <row r="97" spans="1:9" ht="20.25" customHeight="1" thickBot="1">
      <c r="A97" s="7">
        <v>92</v>
      </c>
      <c r="B97" s="31" t="s">
        <v>282</v>
      </c>
      <c r="C97" s="8" t="s">
        <v>283</v>
      </c>
      <c r="D97" s="8" t="s">
        <v>264</v>
      </c>
      <c r="E97" s="9" t="s">
        <v>360</v>
      </c>
      <c r="F97" s="67">
        <v>35000</v>
      </c>
      <c r="G97" s="67">
        <v>35000</v>
      </c>
      <c r="H97" s="8">
        <f t="shared" si="1"/>
        <v>0</v>
      </c>
      <c r="I97" s="28" t="s">
        <v>163</v>
      </c>
    </row>
  </sheetData>
  <autoFilter ref="A5:H97" xr:uid="{E0736720-9E44-4462-969E-24BBED9B47E8}"/>
  <mergeCells count="10">
    <mergeCell ref="I4:I5"/>
    <mergeCell ref="A1:I1"/>
    <mergeCell ref="H4:H5"/>
    <mergeCell ref="A4:A5"/>
    <mergeCell ref="B4:B5"/>
    <mergeCell ref="C4:C5"/>
    <mergeCell ref="D4:D5"/>
    <mergeCell ref="F4:F5"/>
    <mergeCell ref="G4:G5"/>
    <mergeCell ref="E4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</vt:lpstr>
      <vt:lpstr>상동</vt:lpstr>
      <vt:lpstr>수성동</vt:lpstr>
      <vt:lpstr>상동!Print_Titles</vt:lpstr>
      <vt:lpstr>수성동!Print_Titles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2026-01-12T08:31:03Z</cp:lastPrinted>
  <dcterms:created xsi:type="dcterms:W3CDTF">2024-01-09T07:05:05Z</dcterms:created>
  <dcterms:modified xsi:type="dcterms:W3CDTF">2026-01-28T08:20:51Z</dcterms:modified>
</cp:coreProperties>
</file>