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지우지 마시오!!!\Desktop\"/>
    </mc:Choice>
  </mc:AlternateContent>
  <xr:revisionPtr revIDLastSave="0" documentId="13_ncr:1_{9EC51114-E02D-4756-9DAA-0BE48264EBA9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표지" sheetId="3" r:id="rId1"/>
    <sheet name="세입세출총괄" sheetId="1" r:id="rId2"/>
    <sheet name="세입세출상세" sheetId="2" r:id="rId3"/>
  </sheets>
  <calcPr calcId="191029"/>
</workbook>
</file>

<file path=xl/calcChain.xml><?xml version="1.0" encoding="utf-8"?>
<calcChain xmlns="http://schemas.openxmlformats.org/spreadsheetml/2006/main">
  <c r="G18" i="2" l="1"/>
  <c r="G20" i="2"/>
  <c r="G21" i="2"/>
  <c r="G23" i="2"/>
  <c r="G24" i="2"/>
  <c r="G25" i="2"/>
  <c r="G26" i="2"/>
  <c r="G27" i="2"/>
  <c r="G28" i="2"/>
  <c r="G29" i="2"/>
  <c r="G30" i="2"/>
  <c r="G31" i="2"/>
  <c r="G32" i="2"/>
  <c r="G33" i="2"/>
  <c r="G34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18" i="2"/>
  <c r="D17" i="2"/>
  <c r="N28" i="1"/>
  <c r="O28" i="1"/>
  <c r="N25" i="1"/>
  <c r="O25" i="1"/>
  <c r="O9" i="1" l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4" i="1"/>
  <c r="O26" i="1"/>
  <c r="O27" i="1"/>
  <c r="O29" i="1"/>
  <c r="O8" i="1"/>
  <c r="M7" i="1"/>
  <c r="F9" i="2" l="1"/>
  <c r="G9" i="2" s="1"/>
  <c r="F8" i="2"/>
  <c r="G8" i="2" s="1"/>
  <c r="F7" i="2"/>
  <c r="G7" i="2" s="1"/>
  <c r="F6" i="2"/>
  <c r="G6" i="2" s="1"/>
  <c r="E17" i="2"/>
  <c r="E5" i="2"/>
  <c r="D5" i="2"/>
  <c r="L7" i="1"/>
  <c r="N7" i="1" s="1"/>
  <c r="O7" i="1" s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6" i="1"/>
  <c r="N27" i="1"/>
  <c r="N29" i="1"/>
  <c r="N8" i="1"/>
  <c r="F5" i="2" l="1"/>
  <c r="G5" i="2" s="1"/>
  <c r="F17" i="2"/>
  <c r="G17" i="2" s="1"/>
  <c r="R36" i="2"/>
  <c r="Q36" i="2"/>
</calcChain>
</file>

<file path=xl/sharedStrings.xml><?xml version="1.0" encoding="utf-8"?>
<sst xmlns="http://schemas.openxmlformats.org/spreadsheetml/2006/main" count="163" uniqueCount="89">
  <si>
    <t>[1] 세입세출 총괄</t>
    <phoneticPr fontId="3" type="noConversion"/>
  </si>
  <si>
    <t>(단위: 천원)</t>
    <phoneticPr fontId="3" type="noConversion"/>
  </si>
  <si>
    <t xml:space="preserve">  </t>
    <phoneticPr fontId="3" type="noConversion"/>
  </si>
  <si>
    <t>세 입</t>
    <phoneticPr fontId="3" type="noConversion"/>
  </si>
  <si>
    <t>세 출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</si>
  <si>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</si>
  <si>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</si>
  <si>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</si>
  <si>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>증감(B)-(A)</t>
    <phoneticPr fontId="3" type="noConversion"/>
  </si>
  <si>
    <t>비율(%)</t>
    <phoneticPr fontId="3" type="noConversion"/>
  </si>
  <si>
    <t>총계</t>
    <phoneticPr fontId="3" type="noConversion"/>
  </si>
  <si>
    <r>
      <t>증감</t>
    </r>
    <r>
      <rPr>
        <sz val="11"/>
        <color theme="1"/>
        <rFont val="맑은 고딕"/>
        <family val="3"/>
        <charset val="129"/>
        <scheme val="minor"/>
      </rPr>
      <t>(B)-(A)</t>
    </r>
    <phoneticPr fontId="3" type="noConversion"/>
  </si>
  <si>
    <r>
      <t>증감</t>
    </r>
    <r>
      <rPr>
        <sz val="11"/>
        <color theme="1"/>
        <rFont val="맑은 고딕"/>
        <family val="2"/>
        <charset val="129"/>
        <scheme val="minor"/>
      </rPr>
      <t>(B)-(A)</t>
    </r>
    <phoneticPr fontId="3" type="noConversion"/>
  </si>
  <si>
    <t>금액</t>
    <phoneticPr fontId="3" type="noConversion"/>
  </si>
  <si>
    <t xml:space="preserve"> 산 출 내 역</t>
    <phoneticPr fontId="3" type="noConversion"/>
  </si>
  <si>
    <t>산 출 내 역</t>
    <phoneticPr fontId="3" type="noConversion"/>
  </si>
  <si>
    <t>금액</t>
    <phoneticPr fontId="3" type="noConversion"/>
  </si>
  <si>
    <t>[3] 세출내역</t>
    <phoneticPr fontId="3" type="noConversion"/>
  </si>
  <si>
    <t>[2] 세입내역</t>
    <phoneticPr fontId="3" type="noConversion"/>
  </si>
  <si>
    <t>보족금수입</t>
    <phoneticPr fontId="3" type="noConversion"/>
  </si>
  <si>
    <t>시군구보조금</t>
    <phoneticPr fontId="3" type="noConversion"/>
  </si>
  <si>
    <t>운영비</t>
    <phoneticPr fontId="3" type="noConversion"/>
  </si>
  <si>
    <t>시도보조금</t>
    <phoneticPr fontId="3" type="noConversion"/>
  </si>
  <si>
    <t>보조금수입</t>
    <phoneticPr fontId="3" type="noConversion"/>
  </si>
  <si>
    <t>후원금수입</t>
    <phoneticPr fontId="3" type="noConversion"/>
  </si>
  <si>
    <t>전년도이월금</t>
    <phoneticPr fontId="3" type="noConversion"/>
  </si>
  <si>
    <t>이월금</t>
    <phoneticPr fontId="3" type="noConversion"/>
  </si>
  <si>
    <t>잡수입</t>
    <phoneticPr fontId="3" type="noConversion"/>
  </si>
  <si>
    <t>결산이자</t>
    <phoneticPr fontId="3" type="noConversion"/>
  </si>
  <si>
    <t>사무비</t>
    <phoneticPr fontId="3" type="noConversion"/>
  </si>
  <si>
    <t>인건비</t>
    <phoneticPr fontId="3" type="noConversion"/>
  </si>
  <si>
    <t>급여</t>
  </si>
  <si>
    <t>제수당</t>
  </si>
  <si>
    <t>기타후생경비</t>
  </si>
  <si>
    <t>수용비 및 수수료</t>
  </si>
  <si>
    <t>공공요금</t>
  </si>
  <si>
    <t>제세공과금</t>
  </si>
  <si>
    <t>차량비</t>
  </si>
  <si>
    <t>기타운영비</t>
  </si>
  <si>
    <t>재산조성비</t>
    <phoneticPr fontId="3" type="noConversion"/>
  </si>
  <si>
    <t>시설비</t>
    <phoneticPr fontId="3" type="noConversion"/>
  </si>
  <si>
    <t>자산취득비</t>
  </si>
  <si>
    <t>사업비</t>
    <phoneticPr fontId="3" type="noConversion"/>
  </si>
  <si>
    <t>잡지출</t>
  </si>
  <si>
    <t>잡지출</t>
    <phoneticPr fontId="3" type="noConversion"/>
  </si>
  <si>
    <t>사회보험부담금</t>
  </si>
  <si>
    <t>급식사업비</t>
  </si>
  <si>
    <t>보호사업비</t>
    <phoneticPr fontId="3" type="noConversion"/>
  </si>
  <si>
    <t>교육사업비</t>
    <phoneticPr fontId="3" type="noConversion"/>
  </si>
  <si>
    <t>문화사업비</t>
    <phoneticPr fontId="3" type="noConversion"/>
  </si>
  <si>
    <t>지역연계사업비</t>
    <phoneticPr fontId="3" type="noConversion"/>
  </si>
  <si>
    <t>정서지원사업비</t>
    <phoneticPr fontId="3" type="noConversion"/>
  </si>
  <si>
    <t>퇴직금 및  퇴직적립금</t>
    <phoneticPr fontId="3" type="noConversion"/>
  </si>
  <si>
    <t>보조금</t>
    <phoneticPr fontId="3" type="noConversion"/>
  </si>
  <si>
    <t>후원금</t>
    <phoneticPr fontId="3" type="noConversion"/>
  </si>
  <si>
    <t>사
무
비</t>
    <phoneticPr fontId="3" type="noConversion"/>
  </si>
  <si>
    <t xml:space="preserve">                     (단위 : 천원)</t>
    <phoneticPr fontId="3" type="noConversion"/>
  </si>
  <si>
    <t xml:space="preserve">                       (단위 : 천원)</t>
    <phoneticPr fontId="3" type="noConversion"/>
  </si>
  <si>
    <t>전기요금, 상하수도, 전화요금</t>
    <phoneticPr fontId="3" type="noConversion"/>
  </si>
  <si>
    <t>2023년
예산(A)</t>
    <phoneticPr fontId="3" type="noConversion"/>
  </si>
  <si>
    <t>2024년
예산(B)</t>
    <phoneticPr fontId="3" type="noConversion"/>
  </si>
  <si>
    <t>반환금</t>
    <phoneticPr fontId="3" type="noConversion"/>
  </si>
  <si>
    <t>학기 및 방학중 아동 급식비</t>
    <phoneticPr fontId="3" type="noConversion"/>
  </si>
  <si>
    <t>2024년도 세입 세출예산 총괄표</t>
    <phoneticPr fontId="3" type="noConversion"/>
  </si>
  <si>
    <t>국고보조금</t>
    <phoneticPr fontId="3" type="noConversion"/>
  </si>
  <si>
    <t>후원금이월금</t>
    <phoneticPr fontId="3" type="noConversion"/>
  </si>
  <si>
    <t>재산
조성비</t>
    <phoneticPr fontId="3" type="noConversion"/>
  </si>
  <si>
    <t>정서사업비</t>
    <phoneticPr fontId="3" type="noConversion"/>
  </si>
  <si>
    <t>퇴직금 및 퇴직적립금</t>
    <phoneticPr fontId="3" type="noConversion"/>
  </si>
  <si>
    <t>2024년도 예산서</t>
    <phoneticPr fontId="19" type="noConversion"/>
  </si>
  <si>
    <t>팔복동나눔지역아동센터</t>
    <phoneticPr fontId="19" type="noConversion"/>
  </si>
  <si>
    <t>지정후원금2,000,000원
비지정후원금 240,000원</t>
    <phoneticPr fontId="3" type="noConversion"/>
  </si>
  <si>
    <t>인건비 2명*5,305,700원*12개월=63,668,400원</t>
    <phoneticPr fontId="3" type="noConversion"/>
  </si>
  <si>
    <t>종사자 2명 5,305,800/12개월</t>
    <phoneticPr fontId="3" type="noConversion"/>
  </si>
  <si>
    <t>종사자 2명 사회보험료 5,549,360/12개월</t>
    <phoneticPr fontId="3" type="noConversion"/>
  </si>
  <si>
    <t xml:space="preserve">종합보험료, 연합회비,사회복지기관연회비 </t>
    <phoneticPr fontId="3" type="noConversion"/>
  </si>
  <si>
    <t>종사자 교육비,건강검진비,운영위원회의비 등</t>
    <phoneticPr fontId="3" type="noConversion"/>
  </si>
  <si>
    <t xml:space="preserve">공기청정기,정수기,방역,등하원안심알림이 사용료 등 운영관리비,소모품 구입 외 기타 수수료 </t>
    <phoneticPr fontId="3" type="noConversion"/>
  </si>
  <si>
    <t>문집발간비</t>
    <phoneticPr fontId="3" type="noConversion"/>
  </si>
  <si>
    <t>냉방비 잔액, 결석아동 급식비 반납금</t>
    <phoneticPr fontId="3" type="noConversion"/>
  </si>
  <si>
    <t>뉴스포츠 프로그램지원</t>
    <phoneticPr fontId="3" type="noConversion"/>
  </si>
  <si>
    <t>문제집구입,책놀이,프로그램용 소모품 구입</t>
    <phoneticPr fontId="3" type="noConversion"/>
  </si>
  <si>
    <t>1박2일 캠프, 현장체험학습, 영화관람 등</t>
    <phoneticPr fontId="3" type="noConversion"/>
  </si>
  <si>
    <t>요리,토탈공예 프로그램지원</t>
    <phoneticPr fontId="3" type="noConversion"/>
  </si>
  <si>
    <t>난방비</t>
    <phoneticPr fontId="3" type="noConversion"/>
  </si>
  <si>
    <t>동절기 난방비</t>
    <phoneticPr fontId="3" type="noConversion"/>
  </si>
  <si>
    <t>냉방비 연1회 460,000원
교재교구비 399,000원*2회=798,000원
현장체험학습비500,000원*2회=1,000,000원
지역아동센터종합보험료 200,000원*1회=200,000원</t>
    <phoneticPr fontId="3" type="noConversion"/>
  </si>
  <si>
    <t>운영비보조금 1,297,670원*12개월=15,572,000원
기본인건비 6,210,297원*12개월=74,523,560원
다센터법인 추가운영비200,000원*12개월=2,400,000원</t>
    <phoneticPr fontId="3" type="noConversion"/>
  </si>
  <si>
    <t>급식비 246일*19명*9,000원=42,066,000원
프로그램추가2,045,100원*4회=8,180,400원
운영비추가지원 300,000원*2회=600,000원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</si>
</sst>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_-* #,##0.0_-;\-* #,##0.0_-;_-* &quot;-&quot;_-;_-@_-"/>
    <numFmt numFmtId="177" formatCode="#,##0_ "/>
    <numFmt numFmtId="178" formatCode="0_ "/>
    <numFmt numFmtId="179" formatCode="#,##0.0_ 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함초롬바탕"/>
      <family val="1"/>
      <charset val="129"/>
    </font>
    <font>
      <sz val="11"/>
      <color rgb="FF000000"/>
      <name val="함초롬바탕"/>
      <family val="1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함초롬바탕"/>
      <family val="1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함초롬바탕"/>
      <family val="1"/>
      <charset val="129"/>
    </font>
    <font>
      <sz val="6"/>
      <color theme="1"/>
      <name val="함초롬바탕"/>
      <family val="1"/>
      <charset val="129"/>
    </font>
    <font>
      <sz val="9"/>
      <color rgb="FF000000"/>
      <name val="함초롬바탕"/>
      <family val="1"/>
      <charset val="129"/>
    </font>
    <font>
      <sz val="11"/>
      <name val="굴림체"/>
      <family val="3"/>
      <charset val="129"/>
    </font>
    <font>
      <b/>
      <sz val="16"/>
      <name val="굴림체"/>
      <family val="3"/>
      <charset val="129"/>
    </font>
    <font>
      <b/>
      <sz val="24"/>
      <name val="굴림체"/>
      <family val="3"/>
      <charset val="129"/>
    </font>
    <font>
      <sz val="8"/>
      <name val="돋움"/>
      <family val="3"/>
      <charset val="129"/>
    </font>
    <font>
      <sz val="24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6">
    <xf numFmtId="0" fontId="0" fillId="0" borderId="0" xfId="0">
      <alignment vertical="center"/>
    </xf>
    <xf numFmtId="0" fontId="4" fillId="0" borderId="0" xfId="0" applyFont="1">
      <alignment vertical="center"/>
    </xf>
    <xf numFmtId="41" fontId="0" fillId="0" borderId="0" xfId="1" applyFont="1">
      <alignment vertical="center"/>
    </xf>
    <xf numFmtId="0" fontId="6" fillId="0" borderId="0" xfId="0" applyFont="1">
      <alignment vertical="center"/>
    </xf>
    <xf numFmtId="41" fontId="7" fillId="3" borderId="25" xfId="1" applyFont="1" applyFill="1" applyBorder="1">
      <alignment vertical="center"/>
    </xf>
    <xf numFmtId="0" fontId="0" fillId="2" borderId="25" xfId="0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5" fillId="0" borderId="0" xfId="1" applyFont="1" applyFill="1" applyBorder="1" applyAlignment="1">
      <alignment horizontal="center" vertical="center" wrapText="1"/>
    </xf>
    <xf numFmtId="177" fontId="0" fillId="0" borderId="0" xfId="0" applyNumberFormat="1">
      <alignment vertical="center"/>
    </xf>
    <xf numFmtId="41" fontId="7" fillId="0" borderId="25" xfId="1" applyFont="1" applyBorder="1">
      <alignment vertical="center"/>
    </xf>
    <xf numFmtId="176" fontId="7" fillId="0" borderId="48" xfId="1" applyNumberFormat="1" applyFont="1" applyBorder="1">
      <alignment vertical="center"/>
    </xf>
    <xf numFmtId="177" fontId="8" fillId="0" borderId="17" xfId="1" applyNumberFormat="1" applyFont="1" applyBorder="1">
      <alignment vertical="center"/>
    </xf>
    <xf numFmtId="41" fontId="8" fillId="0" borderId="7" xfId="1" applyFont="1" applyBorder="1" applyAlignment="1">
      <alignment horizontal="center" vertical="center"/>
    </xf>
    <xf numFmtId="41" fontId="8" fillId="0" borderId="7" xfId="1" applyFont="1" applyBorder="1">
      <alignment vertical="center"/>
    </xf>
    <xf numFmtId="176" fontId="8" fillId="0" borderId="8" xfId="1" applyNumberFormat="1" applyFont="1" applyBorder="1">
      <alignment vertical="center"/>
    </xf>
    <xf numFmtId="177" fontId="8" fillId="0" borderId="7" xfId="1" applyNumberFormat="1" applyFont="1" applyBorder="1" applyAlignment="1">
      <alignment vertical="center"/>
    </xf>
    <xf numFmtId="41" fontId="8" fillId="0" borderId="7" xfId="1" applyFont="1" applyBorder="1" applyAlignment="1">
      <alignment vertical="center"/>
    </xf>
    <xf numFmtId="177" fontId="9" fillId="0" borderId="37" xfId="0" applyNumberFormat="1" applyFont="1" applyBorder="1" applyAlignment="1">
      <alignment horizontal="right" vertical="center" wrapText="1"/>
    </xf>
    <xf numFmtId="177" fontId="8" fillId="0" borderId="7" xfId="1" applyNumberFormat="1" applyFont="1" applyBorder="1" applyAlignment="1">
      <alignment horizontal="right" vertical="center"/>
    </xf>
    <xf numFmtId="41" fontId="8" fillId="0" borderId="6" xfId="1" applyFont="1" applyBorder="1" applyAlignment="1">
      <alignment horizontal="center" vertical="center"/>
    </xf>
    <xf numFmtId="177" fontId="8" fillId="0" borderId="7" xfId="1" applyNumberFormat="1" applyFont="1" applyBorder="1">
      <alignment vertical="center"/>
    </xf>
    <xf numFmtId="177" fontId="8" fillId="0" borderId="51" xfId="1" applyNumberFormat="1" applyFont="1" applyFill="1" applyBorder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7" fontId="9" fillId="0" borderId="43" xfId="0" applyNumberFormat="1" applyFont="1" applyBorder="1" applyAlignment="1">
      <alignment horizontal="right" vertical="center" wrapText="1"/>
    </xf>
    <xf numFmtId="177" fontId="8" fillId="0" borderId="1" xfId="1" applyNumberFormat="1" applyFont="1" applyFill="1" applyBorder="1">
      <alignment vertical="center"/>
    </xf>
    <xf numFmtId="49" fontId="9" fillId="0" borderId="37" xfId="0" applyNumberFormat="1" applyFont="1" applyBorder="1" applyAlignment="1">
      <alignment horizontal="center" vertical="center" wrapText="1"/>
    </xf>
    <xf numFmtId="49" fontId="9" fillId="0" borderId="43" xfId="0" applyNumberFormat="1" applyFont="1" applyBorder="1" applyAlignment="1">
      <alignment horizontal="center" vertical="center" wrapText="1"/>
    </xf>
    <xf numFmtId="41" fontId="8" fillId="0" borderId="22" xfId="1" applyFont="1" applyBorder="1" applyAlignment="1">
      <alignment vertical="center"/>
    </xf>
    <xf numFmtId="176" fontId="8" fillId="0" borderId="23" xfId="1" applyNumberFormat="1" applyFont="1" applyBorder="1">
      <alignment vertical="center"/>
    </xf>
    <xf numFmtId="49" fontId="9" fillId="0" borderId="36" xfId="0" applyNumberFormat="1" applyFont="1" applyBorder="1" applyAlignment="1">
      <alignment horizontal="center" vertical="center" wrapText="1"/>
    </xf>
    <xf numFmtId="177" fontId="9" fillId="0" borderId="36" xfId="0" applyNumberFormat="1" applyFont="1" applyBorder="1" applyAlignment="1">
      <alignment horizontal="right" vertical="center" wrapText="1"/>
    </xf>
    <xf numFmtId="177" fontId="8" fillId="0" borderId="50" xfId="1" applyNumberFormat="1" applyFont="1" applyBorder="1">
      <alignment vertical="center"/>
    </xf>
    <xf numFmtId="0" fontId="7" fillId="2" borderId="25" xfId="0" applyFont="1" applyFill="1" applyBorder="1" applyAlignment="1">
      <alignment horizontal="center" vertical="center"/>
    </xf>
    <xf numFmtId="41" fontId="8" fillId="0" borderId="31" xfId="1" applyFont="1" applyBorder="1" applyAlignment="1">
      <alignment horizontal="center" vertical="center"/>
    </xf>
    <xf numFmtId="41" fontId="8" fillId="0" borderId="22" xfId="1" applyFont="1" applyBorder="1" applyAlignment="1">
      <alignment horizontal="center" vertical="center"/>
    </xf>
    <xf numFmtId="41" fontId="8" fillId="0" borderId="0" xfId="1" applyFont="1" applyBorder="1" applyAlignment="1">
      <alignment horizontal="center" vertical="center"/>
    </xf>
    <xf numFmtId="41" fontId="8" fillId="0" borderId="0" xfId="1" applyFont="1" applyBorder="1" applyAlignment="1">
      <alignment vertical="center"/>
    </xf>
    <xf numFmtId="176" fontId="8" fillId="0" borderId="0" xfId="1" applyNumberFormat="1" applyFont="1" applyBorder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77" fontId="8" fillId="0" borderId="0" xfId="1" applyNumberFormat="1" applyFont="1" applyFill="1" applyBorder="1">
      <alignment vertical="center"/>
    </xf>
    <xf numFmtId="0" fontId="8" fillId="0" borderId="63" xfId="0" applyFont="1" applyBorder="1" applyAlignment="1">
      <alignment horizontal="center" vertical="center"/>
    </xf>
    <xf numFmtId="49" fontId="9" fillId="0" borderId="64" xfId="0" applyNumberFormat="1" applyFont="1" applyBorder="1" applyAlignment="1">
      <alignment horizontal="center" vertical="center" wrapText="1"/>
    </xf>
    <xf numFmtId="177" fontId="9" fillId="0" borderId="64" xfId="0" applyNumberFormat="1" applyFont="1" applyBorder="1" applyAlignment="1">
      <alignment horizontal="right" vertical="center" wrapText="1"/>
    </xf>
    <xf numFmtId="177" fontId="8" fillId="0" borderId="65" xfId="1" applyNumberFormat="1" applyFont="1" applyFill="1" applyBorder="1">
      <alignment vertical="center"/>
    </xf>
    <xf numFmtId="49" fontId="11" fillId="0" borderId="37" xfId="0" applyNumberFormat="1" applyFont="1" applyBorder="1" applyAlignment="1">
      <alignment horizontal="center" vertical="center" wrapText="1"/>
    </xf>
    <xf numFmtId="179" fontId="7" fillId="3" borderId="25" xfId="1" applyNumberFormat="1" applyFont="1" applyFill="1" applyBorder="1">
      <alignment vertical="center"/>
    </xf>
    <xf numFmtId="49" fontId="9" fillId="0" borderId="0" xfId="0" applyNumberFormat="1" applyFont="1" applyAlignment="1">
      <alignment horizontal="center" vertical="center" wrapText="1"/>
    </xf>
    <xf numFmtId="177" fontId="9" fillId="0" borderId="0" xfId="0" applyNumberFormat="1" applyFont="1" applyAlignment="1">
      <alignment horizontal="right" vertical="center" wrapText="1"/>
    </xf>
    <xf numFmtId="0" fontId="8" fillId="0" borderId="19" xfId="0" applyFont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41" fontId="13" fillId="0" borderId="17" xfId="1" applyFont="1" applyBorder="1">
      <alignment vertical="center"/>
    </xf>
    <xf numFmtId="176" fontId="13" fillId="0" borderId="18" xfId="1" applyNumberFormat="1" applyFont="1" applyBorder="1">
      <alignment vertical="center"/>
    </xf>
    <xf numFmtId="177" fontId="13" fillId="0" borderId="17" xfId="1" applyNumberFormat="1" applyFont="1" applyBorder="1">
      <alignment vertical="center"/>
    </xf>
    <xf numFmtId="41" fontId="10" fillId="3" borderId="62" xfId="1" applyFont="1" applyFill="1" applyBorder="1">
      <alignment vertical="center"/>
    </xf>
    <xf numFmtId="41" fontId="13" fillId="0" borderId="7" xfId="1" applyFont="1" applyBorder="1" applyAlignment="1">
      <alignment horizontal="center" vertical="center"/>
    </xf>
    <xf numFmtId="49" fontId="11" fillId="4" borderId="36" xfId="0" applyNumberFormat="1" applyFont="1" applyFill="1" applyBorder="1" applyAlignment="1">
      <alignment horizontal="center" vertical="center" wrapText="1"/>
    </xf>
    <xf numFmtId="41" fontId="13" fillId="0" borderId="7" xfId="1" applyFont="1" applyBorder="1" applyAlignment="1">
      <alignment vertical="center"/>
    </xf>
    <xf numFmtId="41" fontId="13" fillId="0" borderId="6" xfId="1" applyFont="1" applyBorder="1" applyAlignment="1">
      <alignment horizontal="center" vertical="center"/>
    </xf>
    <xf numFmtId="41" fontId="13" fillId="0" borderId="6" xfId="1" applyFont="1" applyBorder="1" applyAlignment="1">
      <alignment horizontal="center" vertical="center" wrapText="1"/>
    </xf>
    <xf numFmtId="41" fontId="13" fillId="0" borderId="7" xfId="1" applyFont="1" applyBorder="1" applyAlignment="1">
      <alignment horizontal="center" vertical="center" wrapText="1"/>
    </xf>
    <xf numFmtId="177" fontId="13" fillId="0" borderId="17" xfId="1" applyNumberFormat="1" applyFont="1" applyFill="1" applyBorder="1">
      <alignment vertical="center"/>
    </xf>
    <xf numFmtId="0" fontId="13" fillId="0" borderId="18" xfId="1" applyNumberFormat="1" applyFont="1" applyBorder="1">
      <alignment vertical="center"/>
    </xf>
    <xf numFmtId="0" fontId="13" fillId="0" borderId="47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65" xfId="0" applyFont="1" applyBorder="1" applyAlignment="1">
      <alignment horizontal="center" vertical="center"/>
    </xf>
    <xf numFmtId="49" fontId="11" fillId="0" borderId="64" xfId="0" applyNumberFormat="1" applyFont="1" applyBorder="1" applyAlignment="1">
      <alignment horizontal="center" vertical="center" wrapText="1"/>
    </xf>
    <xf numFmtId="0" fontId="13" fillId="0" borderId="31" xfId="0" applyFont="1" applyBorder="1">
      <alignment vertical="center"/>
    </xf>
    <xf numFmtId="0" fontId="13" fillId="0" borderId="66" xfId="0" applyFont="1" applyBorder="1" applyAlignment="1">
      <alignment horizontal="center" vertical="center"/>
    </xf>
    <xf numFmtId="49" fontId="11" fillId="0" borderId="67" xfId="0" applyNumberFormat="1" applyFont="1" applyBorder="1" applyAlignment="1">
      <alignment horizontal="center" vertical="center" wrapText="1"/>
    </xf>
    <xf numFmtId="177" fontId="13" fillId="0" borderId="35" xfId="1" applyNumberFormat="1" applyFont="1" applyFill="1" applyBorder="1">
      <alignment vertical="center"/>
    </xf>
    <xf numFmtId="176" fontId="13" fillId="0" borderId="44" xfId="1" applyNumberFormat="1" applyFont="1" applyBorder="1">
      <alignment vertical="center"/>
    </xf>
    <xf numFmtId="0" fontId="14" fillId="0" borderId="6" xfId="0" applyFont="1" applyBorder="1" applyAlignment="1">
      <alignment horizontal="center" vertical="center" wrapText="1"/>
    </xf>
    <xf numFmtId="49" fontId="15" fillId="0" borderId="37" xfId="0" applyNumberFormat="1" applyFont="1" applyBorder="1" applyAlignment="1">
      <alignment horizontal="center" vertical="center" wrapText="1"/>
    </xf>
    <xf numFmtId="0" fontId="16" fillId="0" borderId="0" xfId="0" applyFont="1" applyAlignment="1"/>
    <xf numFmtId="177" fontId="9" fillId="0" borderId="69" xfId="0" applyNumberFormat="1" applyFont="1" applyBorder="1" applyAlignment="1">
      <alignment horizontal="right" vertical="center" wrapText="1"/>
    </xf>
    <xf numFmtId="177" fontId="9" fillId="0" borderId="70" xfId="0" applyNumberFormat="1" applyFont="1" applyBorder="1" applyAlignment="1">
      <alignment horizontal="right" vertical="center" wrapText="1"/>
    </xf>
    <xf numFmtId="0" fontId="18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2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41" fontId="13" fillId="0" borderId="14" xfId="1" applyFont="1" applyBorder="1" applyAlignment="1">
      <alignment horizontal="center" vertical="center"/>
    </xf>
    <xf numFmtId="41" fontId="13" fillId="0" borderId="15" xfId="1" applyFont="1" applyBorder="1" applyAlignment="1">
      <alignment horizontal="center" vertical="center"/>
    </xf>
    <xf numFmtId="41" fontId="13" fillId="0" borderId="16" xfId="1" applyFont="1" applyBorder="1" applyAlignment="1">
      <alignment horizontal="center" vertical="center"/>
    </xf>
    <xf numFmtId="41" fontId="13" fillId="0" borderId="32" xfId="1" applyFont="1" applyBorder="1" applyAlignment="1">
      <alignment horizontal="center" vertical="center"/>
    </xf>
    <xf numFmtId="41" fontId="13" fillId="0" borderId="33" xfId="1" applyFont="1" applyBorder="1" applyAlignment="1">
      <alignment horizontal="center" vertical="center"/>
    </xf>
    <xf numFmtId="41" fontId="13" fillId="0" borderId="17" xfId="1" applyFont="1" applyBorder="1" applyAlignment="1">
      <alignment horizontal="center" vertical="center"/>
    </xf>
    <xf numFmtId="41" fontId="13" fillId="0" borderId="19" xfId="1" applyFont="1" applyBorder="1" applyAlignment="1">
      <alignment horizontal="center" vertical="center"/>
    </xf>
    <xf numFmtId="41" fontId="13" fillId="0" borderId="20" xfId="1" applyFont="1" applyBorder="1" applyAlignment="1">
      <alignment horizontal="center" vertical="center"/>
    </xf>
    <xf numFmtId="41" fontId="13" fillId="0" borderId="21" xfId="1" applyFont="1" applyBorder="1" applyAlignment="1">
      <alignment horizontal="center" vertical="center"/>
    </xf>
    <xf numFmtId="41" fontId="13" fillId="0" borderId="38" xfId="1" applyFont="1" applyBorder="1" applyAlignment="1">
      <alignment horizontal="center" vertical="center"/>
    </xf>
    <xf numFmtId="41" fontId="13" fillId="0" borderId="39" xfId="1" applyFont="1" applyBorder="1" applyAlignment="1">
      <alignment horizontal="center" vertical="center"/>
    </xf>
    <xf numFmtId="41" fontId="13" fillId="0" borderId="40" xfId="1" applyFont="1" applyBorder="1" applyAlignment="1">
      <alignment horizontal="center" vertical="center"/>
    </xf>
    <xf numFmtId="41" fontId="13" fillId="0" borderId="19" xfId="1" applyFont="1" applyBorder="1" applyAlignment="1">
      <alignment horizontal="center" vertical="center" wrapText="1"/>
    </xf>
    <xf numFmtId="41" fontId="13" fillId="0" borderId="41" xfId="1" applyFont="1" applyBorder="1" applyAlignment="1">
      <alignment horizontal="center" vertical="center" wrapText="1"/>
    </xf>
    <xf numFmtId="41" fontId="13" fillId="0" borderId="42" xfId="1" applyFont="1" applyBorder="1" applyAlignment="1">
      <alignment horizontal="center" vertical="center" wrapText="1"/>
    </xf>
    <xf numFmtId="41" fontId="13" fillId="0" borderId="34" xfId="1" applyFont="1" applyBorder="1" applyAlignment="1">
      <alignment horizontal="center" vertical="center"/>
    </xf>
    <xf numFmtId="41" fontId="13" fillId="0" borderId="35" xfId="1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/>
    </xf>
    <xf numFmtId="41" fontId="13" fillId="0" borderId="45" xfId="1" applyFont="1" applyBorder="1" applyAlignment="1">
      <alignment horizontal="center" vertical="center"/>
    </xf>
    <xf numFmtId="41" fontId="13" fillId="0" borderId="46" xfId="1" applyFont="1" applyBorder="1" applyAlignment="1">
      <alignment horizontal="center" vertical="center"/>
    </xf>
    <xf numFmtId="41" fontId="13" fillId="0" borderId="44" xfId="1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3" borderId="29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/>
    </xf>
    <xf numFmtId="0" fontId="7" fillId="3" borderId="30" xfId="0" applyFont="1" applyFill="1" applyBorder="1" applyAlignment="1">
      <alignment horizontal="center" vertical="center"/>
    </xf>
    <xf numFmtId="178" fontId="7" fillId="3" borderId="26" xfId="0" applyNumberFormat="1" applyFont="1" applyFill="1" applyBorder="1" applyAlignment="1">
      <alignment horizontal="center" vertical="center"/>
    </xf>
    <xf numFmtId="178" fontId="7" fillId="3" borderId="27" xfId="0" applyNumberFormat="1" applyFont="1" applyFill="1" applyBorder="1" applyAlignment="1">
      <alignment horizontal="center" vertical="center"/>
    </xf>
    <xf numFmtId="178" fontId="7" fillId="3" borderId="28" xfId="0" applyNumberFormat="1" applyFont="1" applyFill="1" applyBorder="1" applyAlignment="1">
      <alignment horizontal="center" vertical="center"/>
    </xf>
    <xf numFmtId="41" fontId="8" fillId="0" borderId="19" xfId="1" applyFont="1" applyBorder="1" applyAlignment="1">
      <alignment horizontal="center" vertical="center"/>
    </xf>
    <xf numFmtId="41" fontId="8" fillId="0" borderId="20" xfId="1" applyFont="1" applyBorder="1" applyAlignment="1">
      <alignment horizontal="center" vertical="center"/>
    </xf>
    <xf numFmtId="41" fontId="8" fillId="0" borderId="21" xfId="1" applyFont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 wrapText="1"/>
    </xf>
    <xf numFmtId="0" fontId="10" fillId="0" borderId="52" xfId="0" applyFont="1" applyBorder="1" applyAlignment="1">
      <alignment horizontal="center" vertical="center" wrapText="1"/>
    </xf>
    <xf numFmtId="0" fontId="10" fillId="0" borderId="53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/>
    </xf>
    <xf numFmtId="0" fontId="10" fillId="0" borderId="56" xfId="0" applyFont="1" applyBorder="1" applyAlignment="1">
      <alignment horizontal="center" vertical="center" wrapText="1"/>
    </xf>
    <xf numFmtId="0" fontId="10" fillId="0" borderId="57" xfId="0" applyFont="1" applyBorder="1" applyAlignment="1">
      <alignment horizontal="center" vertical="center"/>
    </xf>
    <xf numFmtId="0" fontId="10" fillId="0" borderId="5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41" fontId="8" fillId="0" borderId="32" xfId="1" applyFont="1" applyBorder="1" applyAlignment="1">
      <alignment horizontal="center" vertical="center"/>
    </xf>
    <xf numFmtId="41" fontId="8" fillId="0" borderId="33" xfId="1" applyFont="1" applyBorder="1" applyAlignment="1">
      <alignment horizontal="center" vertical="center"/>
    </xf>
    <xf numFmtId="41" fontId="8" fillId="0" borderId="17" xfId="1" applyFont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 wrapText="1"/>
    </xf>
    <xf numFmtId="41" fontId="8" fillId="0" borderId="38" xfId="1" applyFont="1" applyBorder="1" applyAlignment="1">
      <alignment horizontal="center" vertical="center"/>
    </xf>
    <xf numFmtId="41" fontId="8" fillId="0" borderId="39" xfId="1" applyFont="1" applyBorder="1" applyAlignment="1">
      <alignment horizontal="center" vertical="center"/>
    </xf>
    <xf numFmtId="41" fontId="8" fillId="0" borderId="40" xfId="1" applyFont="1" applyBorder="1" applyAlignment="1">
      <alignment horizontal="center" vertical="center"/>
    </xf>
    <xf numFmtId="41" fontId="8" fillId="0" borderId="41" xfId="1" applyFont="1" applyBorder="1" applyAlignment="1">
      <alignment horizontal="center" vertical="center" wrapText="1"/>
    </xf>
    <xf numFmtId="41" fontId="8" fillId="0" borderId="42" xfId="1" applyFont="1" applyBorder="1" applyAlignment="1">
      <alignment horizontal="center" vertical="center" wrapText="1"/>
    </xf>
    <xf numFmtId="41" fontId="8" fillId="0" borderId="68" xfId="1" applyFont="1" applyBorder="1" applyAlignment="1">
      <alignment horizontal="center" vertical="center"/>
    </xf>
    <xf numFmtId="0" fontId="10" fillId="0" borderId="56" xfId="0" applyFont="1" applyBorder="1" applyAlignment="1">
      <alignment horizontal="center" vertical="center"/>
    </xf>
    <xf numFmtId="0" fontId="10" fillId="0" borderId="5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49" xfId="0" applyFont="1" applyBorder="1" applyAlignment="1">
      <alignment horizontal="center" vertical="center"/>
    </xf>
    <xf numFmtId="0" fontId="10" fillId="0" borderId="59" xfId="0" applyFont="1" applyBorder="1">
      <alignment vertical="center"/>
    </xf>
    <xf numFmtId="0" fontId="10" fillId="0" borderId="60" xfId="0" applyFont="1" applyBorder="1">
      <alignment vertical="center"/>
    </xf>
    <xf numFmtId="0" fontId="10" fillId="0" borderId="61" xfId="0" applyFont="1" applyBorder="1">
      <alignment vertical="center"/>
    </xf>
    <xf numFmtId="0" fontId="10" fillId="0" borderId="56" xfId="0" applyFont="1" applyBorder="1">
      <alignment vertical="center"/>
    </xf>
    <xf numFmtId="0" fontId="10" fillId="0" borderId="57" xfId="0" applyFont="1" applyBorder="1">
      <alignment vertical="center"/>
    </xf>
    <xf numFmtId="0" fontId="10" fillId="0" borderId="58" xfId="0" applyFont="1" applyBorder="1">
      <alignment vertical="center"/>
    </xf>
    <xf numFmtId="0" fontId="10" fillId="0" borderId="55" xfId="0" applyFont="1" applyBorder="1">
      <alignment vertical="center"/>
    </xf>
    <xf numFmtId="0" fontId="10" fillId="0" borderId="1" xfId="0" applyFont="1" applyBorder="1">
      <alignment vertical="center"/>
    </xf>
    <xf numFmtId="0" fontId="10" fillId="0" borderId="49" xfId="0" applyFont="1" applyBorder="1">
      <alignment vertical="center"/>
    </xf>
    <xf numFmtId="0" fontId="10" fillId="0" borderId="56" xfId="0" applyFont="1" applyBorder="1" applyAlignment="1">
      <alignment horizontal="left" vertical="center"/>
    </xf>
    <xf numFmtId="0" fontId="10" fillId="0" borderId="57" xfId="0" applyFont="1" applyBorder="1" applyAlignment="1">
      <alignment horizontal="left" vertical="center"/>
    </xf>
    <xf numFmtId="0" fontId="10" fillId="0" borderId="58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5"/>
  <sheetViews>
    <sheetView view="pageBreakPreview" topLeftCell="B1" zoomScaleNormal="100" zoomScaleSheetLayoutView="100" workbookViewId="0">
      <selection activeCell="I46" sqref="I46"/>
    </sheetView>
  </sheetViews>
  <sheetFormatPr defaultRowHeight="17.399999999999999" x14ac:dyDescent="0.4"/>
  <cols>
    <col min="4" max="5" width="9.09765625" bestFit="1" customWidth="1"/>
    <col min="6" max="6" width="10.8984375" bestFit="1" customWidth="1"/>
    <col min="7" max="7" width="8.19921875" customWidth="1"/>
    <col min="8" max="8" width="19.3984375" customWidth="1"/>
    <col min="9" max="9" width="16.8984375" customWidth="1"/>
    <col min="10" max="10" width="13.5" customWidth="1"/>
    <col min="11" max="11" width="9" customWidth="1"/>
    <col min="12" max="12" width="0.19921875" customWidth="1"/>
  </cols>
  <sheetData>
    <row r="1" spans="1:12" x14ac:dyDescent="0.25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</row>
    <row r="2" spans="1:12" x14ac:dyDescent="0.25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</row>
    <row r="3" spans="1:12" x14ac:dyDescent="0.25">
      <c r="A3" s="78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</row>
    <row r="4" spans="1:12" x14ac:dyDescent="0.25">
      <c r="A4" s="78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</row>
    <row r="5" spans="1:12" x14ac:dyDescent="0.25">
      <c r="A5" s="78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</row>
    <row r="6" spans="1:12" x14ac:dyDescent="0.25">
      <c r="A6" s="83"/>
      <c r="B6" s="83"/>
      <c r="C6" s="78"/>
      <c r="D6" s="78"/>
      <c r="E6" s="78"/>
      <c r="F6" s="78"/>
      <c r="G6" s="78"/>
      <c r="H6" s="78"/>
      <c r="I6" s="78"/>
      <c r="J6" s="78"/>
      <c r="K6" s="78"/>
      <c r="L6" s="78"/>
    </row>
    <row r="7" spans="1:12" x14ac:dyDescent="0.25">
      <c r="A7" s="83"/>
      <c r="B7" s="83"/>
      <c r="C7" s="78"/>
      <c r="D7" s="78"/>
      <c r="E7" s="78"/>
      <c r="F7" s="78"/>
      <c r="G7" s="78"/>
      <c r="H7" s="78"/>
      <c r="I7" s="78"/>
      <c r="J7" s="78"/>
      <c r="K7" s="78"/>
      <c r="L7" s="78"/>
    </row>
    <row r="8" spans="1:12" x14ac:dyDescent="0.4">
      <c r="A8" s="81" t="s">
        <v>69</v>
      </c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</row>
    <row r="9" spans="1:12" x14ac:dyDescent="0.4">
      <c r="A9" s="81"/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</row>
    <row r="10" spans="1:12" x14ac:dyDescent="0.4">
      <c r="A10" s="81"/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</row>
    <row r="11" spans="1:12" x14ac:dyDescent="0.25">
      <c r="A11" s="78"/>
      <c r="B11" s="78"/>
      <c r="C11" s="78"/>
      <c r="D11" s="78"/>
      <c r="E11" s="78"/>
      <c r="F11" s="78"/>
      <c r="G11" s="78"/>
      <c r="H11" s="78"/>
      <c r="I11" s="78"/>
      <c r="J11" s="78"/>
      <c r="K11" s="78"/>
      <c r="L11" s="78"/>
    </row>
    <row r="12" spans="1:12" x14ac:dyDescent="0.25">
      <c r="A12" s="78"/>
      <c r="B12" s="78"/>
      <c r="C12" s="78"/>
      <c r="D12" s="78"/>
      <c r="E12" s="78"/>
      <c r="F12" s="78"/>
      <c r="G12" s="78"/>
      <c r="H12" s="78"/>
      <c r="I12" s="78"/>
      <c r="J12" s="78"/>
      <c r="K12" s="78"/>
      <c r="L12" s="78"/>
    </row>
    <row r="13" spans="1:12" x14ac:dyDescent="0.25">
      <c r="A13" s="78"/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</row>
    <row r="14" spans="1:12" x14ac:dyDescent="0.25">
      <c r="A14" s="78"/>
      <c r="B14" s="78"/>
      <c r="C14" s="78"/>
      <c r="D14" s="78"/>
      <c r="E14" s="78"/>
      <c r="F14" s="78"/>
      <c r="G14" s="78"/>
      <c r="H14" s="78"/>
      <c r="I14" s="78"/>
      <c r="J14" s="78"/>
      <c r="K14" s="78"/>
      <c r="L14" s="78"/>
    </row>
    <row r="15" spans="1:12" x14ac:dyDescent="0.25">
      <c r="A15" s="78"/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</row>
    <row r="16" spans="1:12" x14ac:dyDescent="0.25">
      <c r="A16" s="78"/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</row>
    <row r="17" spans="1:12" x14ac:dyDescent="0.25">
      <c r="A17" s="78"/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</row>
    <row r="18" spans="1:12" x14ac:dyDescent="0.25">
      <c r="A18" s="78"/>
      <c r="B18" s="78"/>
      <c r="C18" s="78"/>
      <c r="D18" s="78"/>
      <c r="E18" s="78"/>
      <c r="F18" s="78"/>
      <c r="G18" s="78"/>
      <c r="H18" s="78"/>
      <c r="I18" s="78"/>
      <c r="J18" s="78"/>
      <c r="K18" s="78"/>
      <c r="L18" s="78"/>
    </row>
    <row r="19" spans="1:12" x14ac:dyDescent="0.25">
      <c r="A19" s="78"/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8"/>
    </row>
    <row r="20" spans="1:12" x14ac:dyDescent="0.25">
      <c r="A20" s="78"/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</row>
    <row r="21" spans="1:12" x14ac:dyDescent="0.25">
      <c r="A21" s="78"/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78"/>
    </row>
    <row r="22" spans="1:12" x14ac:dyDescent="0.25">
      <c r="A22" s="78"/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</row>
    <row r="23" spans="1:12" x14ac:dyDescent="0.25">
      <c r="A23" s="78"/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</row>
    <row r="24" spans="1:12" x14ac:dyDescent="0.25">
      <c r="A24" s="78"/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</row>
    <row r="25" spans="1:12" x14ac:dyDescent="0.25">
      <c r="A25" s="78"/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</row>
    <row r="26" spans="1:12" x14ac:dyDescent="0.4">
      <c r="A26" s="81" t="s">
        <v>70</v>
      </c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82"/>
    </row>
    <row r="27" spans="1:12" x14ac:dyDescent="0.4">
      <c r="A27" s="82"/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</row>
    <row r="28" spans="1:12" x14ac:dyDescent="0.4">
      <c r="A28" s="82"/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</row>
    <row r="29" spans="1:12" x14ac:dyDescent="0.4">
      <c r="A29" s="82"/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</row>
    <row r="30" spans="1:12" x14ac:dyDescent="0.25">
      <c r="A30" s="78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</row>
    <row r="31" spans="1:12" x14ac:dyDescent="0.25">
      <c r="A31" s="78"/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</row>
    <row r="32" spans="1:12" x14ac:dyDescent="0.25">
      <c r="A32" s="78"/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</row>
    <row r="33" spans="1:12" x14ac:dyDescent="0.25">
      <c r="A33" s="78"/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</row>
    <row r="34" spans="1:12" x14ac:dyDescent="0.25">
      <c r="A34" s="78"/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</row>
    <row r="35" spans="1:12" x14ac:dyDescent="0.25">
      <c r="A35" s="78"/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</row>
  </sheetData>
  <mergeCells count="3">
    <mergeCell ref="A26:L29"/>
    <mergeCell ref="A6:B7"/>
    <mergeCell ref="A8:L10"/>
  </mergeCells>
  <phoneticPr fontId="3" type="noConversion"/>
  <printOptions horizontalCentered="1"/>
  <pageMargins left="0.31496062992125984" right="0.31496062992125984" top="0.74803149606299213" bottom="0.55118110236220474" header="0.31496062992125984" footer="0.31496062992125984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R32"/>
  <sheetViews>
    <sheetView view="pageBreakPreview" zoomScaleNormal="100" zoomScaleSheetLayoutView="100" workbookViewId="0">
      <pane ySplit="6" topLeftCell="A7" activePane="bottomLeft" state="frozen"/>
      <selection pane="bottomLeft" activeCell="M19" sqref="M19:M23"/>
    </sheetView>
  </sheetViews>
  <sheetFormatPr defaultRowHeight="17.399999999999999" x14ac:dyDescent="0.4"/>
  <cols>
    <col min="1" max="1" width="2.19921875" customWidth="1"/>
    <col min="2" max="2" width="7.09765625" customWidth="1"/>
    <col min="3" max="3" width="6.69921875" customWidth="1"/>
    <col min="4" max="4" width="10.8984375" customWidth="1"/>
    <col min="5" max="6" width="9.8984375" customWidth="1"/>
    <col min="7" max="7" width="8.3984375" customWidth="1"/>
    <col min="8" max="8" width="7.69921875" customWidth="1"/>
    <col min="9" max="9" width="5" customWidth="1"/>
    <col min="10" max="10" width="5.8984375" customWidth="1"/>
    <col min="11" max="11" width="17.09765625" customWidth="1"/>
    <col min="12" max="12" width="9.3984375" customWidth="1"/>
    <col min="13" max="13" width="10.09765625" customWidth="1"/>
    <col min="14" max="14" width="9.19921875" customWidth="1"/>
    <col min="15" max="15" width="8.5" customWidth="1"/>
    <col min="16" max="17" width="9" hidden="1" customWidth="1"/>
    <col min="18" max="18" width="18.3984375" bestFit="1" customWidth="1"/>
  </cols>
  <sheetData>
    <row r="1" spans="2:17" ht="15" customHeight="1" x14ac:dyDescent="0.4">
      <c r="B1" s="86" t="s">
        <v>63</v>
      </c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</row>
    <row r="2" spans="2:17" ht="12" customHeight="1" x14ac:dyDescent="0.4">
      <c r="B2" s="1" t="s">
        <v>0</v>
      </c>
    </row>
    <row r="3" spans="2:17" ht="11.25" customHeight="1" thickBot="1" x14ac:dyDescent="0.45">
      <c r="N3" s="87" t="s">
        <v>1</v>
      </c>
      <c r="O3" s="87"/>
      <c r="Q3" t="s">
        <v>2</v>
      </c>
    </row>
    <row r="4" spans="2:17" ht="17.100000000000001" customHeight="1" x14ac:dyDescent="0.4">
      <c r="B4" s="88" t="s">
        <v>3</v>
      </c>
      <c r="C4" s="89"/>
      <c r="D4" s="89"/>
      <c r="E4" s="89"/>
      <c r="F4" s="89"/>
      <c r="G4" s="89"/>
      <c r="H4" s="90"/>
      <c r="I4" s="91" t="s">
        <v>4</v>
      </c>
      <c r="J4" s="89"/>
      <c r="K4" s="89"/>
      <c r="L4" s="89"/>
      <c r="M4" s="89"/>
      <c r="N4" s="89"/>
      <c r="O4" s="90"/>
    </row>
    <row r="5" spans="2:17" ht="13.5" customHeight="1" x14ac:dyDescent="0.4">
      <c r="B5" s="92" t="s">
        <v>5</v>
      </c>
      <c r="C5" s="84" t="s">
        <v>6</v>
      </c>
      <c r="D5" s="84" t="s">
        <v>7</v>
      </c>
      <c r="E5" s="95" t="s">
        <v>59</v>
      </c>
      <c r="F5" s="95" t="s">
        <v>60</v>
      </c>
      <c r="G5" s="84" t="s">
        <v>8</v>
      </c>
      <c r="H5" s="85"/>
      <c r="I5" s="97" t="s">
        <v>5</v>
      </c>
      <c r="J5" s="84" t="s">
        <v>6</v>
      </c>
      <c r="K5" s="84" t="s">
        <v>7</v>
      </c>
      <c r="L5" s="95" t="s">
        <v>59</v>
      </c>
      <c r="M5" s="95" t="s">
        <v>60</v>
      </c>
      <c r="N5" s="84" t="s">
        <v>8</v>
      </c>
      <c r="O5" s="85"/>
    </row>
    <row r="6" spans="2:17" ht="9.75" customHeight="1" thickBot="1" x14ac:dyDescent="0.45">
      <c r="B6" s="93"/>
      <c r="C6" s="94"/>
      <c r="D6" s="94"/>
      <c r="E6" s="96"/>
      <c r="F6" s="96"/>
      <c r="G6" s="53" t="s">
        <v>16</v>
      </c>
      <c r="H6" s="54" t="s">
        <v>9</v>
      </c>
      <c r="I6" s="98"/>
      <c r="J6" s="94"/>
      <c r="K6" s="94"/>
      <c r="L6" s="96"/>
      <c r="M6" s="96"/>
      <c r="N6" s="53" t="s">
        <v>16</v>
      </c>
      <c r="O6" s="54" t="s">
        <v>9</v>
      </c>
    </row>
    <row r="7" spans="2:17" ht="17.100000000000001" customHeight="1" thickTop="1" x14ac:dyDescent="0.4">
      <c r="B7" s="99" t="s">
        <v>10</v>
      </c>
      <c r="C7" s="100"/>
      <c r="D7" s="101"/>
      <c r="E7" s="55">
        <v>143532</v>
      </c>
      <c r="F7" s="55">
        <v>148040</v>
      </c>
      <c r="G7" s="55"/>
      <c r="H7" s="56"/>
      <c r="I7" s="100" t="s">
        <v>10</v>
      </c>
      <c r="J7" s="100"/>
      <c r="K7" s="101"/>
      <c r="L7" s="57">
        <f>SUM(L8:L29)</f>
        <v>179833</v>
      </c>
      <c r="M7" s="58">
        <f>SUM(M8:M29)</f>
        <v>147876</v>
      </c>
      <c r="N7" s="57">
        <f>M7-L7</f>
        <v>-31957</v>
      </c>
      <c r="O7" s="56">
        <f>N7/M7*100</f>
        <v>-21.610673807784899</v>
      </c>
      <c r="P7" s="2"/>
    </row>
    <row r="8" spans="2:17" ht="17.100000000000001" customHeight="1" x14ac:dyDescent="0.4">
      <c r="B8" s="105" t="s">
        <v>53</v>
      </c>
      <c r="C8" s="102" t="s">
        <v>53</v>
      </c>
      <c r="D8" s="59" t="s">
        <v>64</v>
      </c>
      <c r="E8" s="13">
        <v>88284</v>
      </c>
      <c r="F8" s="13">
        <v>92496</v>
      </c>
      <c r="G8" s="55"/>
      <c r="H8" s="56"/>
      <c r="I8" s="111" t="s">
        <v>55</v>
      </c>
      <c r="J8" s="108" t="s">
        <v>30</v>
      </c>
      <c r="K8" s="60" t="s">
        <v>31</v>
      </c>
      <c r="L8" s="33">
        <v>60125</v>
      </c>
      <c r="M8" s="15">
        <v>63668</v>
      </c>
      <c r="N8" s="57">
        <f>M8-L8</f>
        <v>3543</v>
      </c>
      <c r="O8" s="56">
        <f>(M8-L8)/L8*100</f>
        <v>5.8927234927234933</v>
      </c>
      <c r="P8" s="2"/>
    </row>
    <row r="9" spans="2:17" ht="17.100000000000001" customHeight="1" x14ac:dyDescent="0.4">
      <c r="B9" s="106"/>
      <c r="C9" s="103"/>
      <c r="D9" s="59" t="s">
        <v>22</v>
      </c>
      <c r="E9" s="16">
        <v>47028</v>
      </c>
      <c r="F9" s="16">
        <v>50846</v>
      </c>
      <c r="G9" s="55"/>
      <c r="H9" s="56"/>
      <c r="I9" s="106"/>
      <c r="J9" s="109"/>
      <c r="K9" s="48" t="s">
        <v>32</v>
      </c>
      <c r="L9" s="17">
        <v>2230</v>
      </c>
      <c r="M9" s="18">
        <v>0</v>
      </c>
      <c r="N9" s="57">
        <f t="shared" ref="N9:N29" si="0">M9-L9</f>
        <v>-2230</v>
      </c>
      <c r="O9" s="56">
        <f t="shared" ref="O9:O29" si="1">(M9-L9)/L9*100</f>
        <v>-100</v>
      </c>
      <c r="P9" s="2"/>
    </row>
    <row r="10" spans="2:17" ht="17.100000000000001" customHeight="1" x14ac:dyDescent="0.4">
      <c r="B10" s="107"/>
      <c r="C10" s="104"/>
      <c r="D10" s="59" t="s">
        <v>20</v>
      </c>
      <c r="E10" s="16">
        <v>4288</v>
      </c>
      <c r="F10" s="16">
        <v>2458</v>
      </c>
      <c r="G10" s="55"/>
      <c r="H10" s="56"/>
      <c r="I10" s="106"/>
      <c r="J10" s="109"/>
      <c r="K10" s="48" t="s">
        <v>52</v>
      </c>
      <c r="L10" s="17">
        <v>5010</v>
      </c>
      <c r="M10" s="18">
        <v>5306</v>
      </c>
      <c r="N10" s="57">
        <f t="shared" si="0"/>
        <v>296</v>
      </c>
      <c r="O10" s="56">
        <f t="shared" si="1"/>
        <v>5.9081836327345307</v>
      </c>
      <c r="P10" s="2"/>
    </row>
    <row r="11" spans="2:17" ht="17.100000000000001" customHeight="1" x14ac:dyDescent="0.4">
      <c r="B11" s="62" t="s">
        <v>54</v>
      </c>
      <c r="C11" s="59" t="s">
        <v>54</v>
      </c>
      <c r="D11" s="59" t="s">
        <v>24</v>
      </c>
      <c r="E11" s="16">
        <v>2840</v>
      </c>
      <c r="F11" s="16">
        <v>2240</v>
      </c>
      <c r="G11" s="55"/>
      <c r="H11" s="56"/>
      <c r="I11" s="106"/>
      <c r="J11" s="109"/>
      <c r="K11" s="48" t="s">
        <v>45</v>
      </c>
      <c r="L11" s="17">
        <v>5176</v>
      </c>
      <c r="M11" s="20">
        <v>5549</v>
      </c>
      <c r="N11" s="57">
        <f t="shared" si="0"/>
        <v>373</v>
      </c>
      <c r="O11" s="56">
        <f t="shared" si="1"/>
        <v>7.2063369397217931</v>
      </c>
      <c r="P11" s="2"/>
    </row>
    <row r="12" spans="2:17" ht="17.100000000000001" customHeight="1" x14ac:dyDescent="0.4">
      <c r="B12" s="63" t="s">
        <v>26</v>
      </c>
      <c r="C12" s="64" t="s">
        <v>26</v>
      </c>
      <c r="D12" s="59" t="s">
        <v>25</v>
      </c>
      <c r="E12" s="16">
        <v>1092</v>
      </c>
      <c r="F12" s="61"/>
      <c r="G12" s="55"/>
      <c r="H12" s="56"/>
      <c r="I12" s="106"/>
      <c r="J12" s="110"/>
      <c r="K12" s="48" t="s">
        <v>33</v>
      </c>
      <c r="L12" s="17"/>
      <c r="M12" s="20">
        <v>0</v>
      </c>
      <c r="N12" s="65">
        <f t="shared" si="0"/>
        <v>0</v>
      </c>
      <c r="O12" s="56" t="e">
        <f t="shared" si="1"/>
        <v>#DIV/0!</v>
      </c>
      <c r="P12" s="2"/>
    </row>
    <row r="13" spans="2:17" ht="17.100000000000001" customHeight="1" x14ac:dyDescent="0.4">
      <c r="B13" s="62" t="s">
        <v>27</v>
      </c>
      <c r="C13" s="59" t="s">
        <v>27</v>
      </c>
      <c r="D13" s="59" t="s">
        <v>28</v>
      </c>
      <c r="E13" s="61">
        <v>0</v>
      </c>
      <c r="F13" s="61"/>
      <c r="G13" s="55"/>
      <c r="H13" s="66"/>
      <c r="I13" s="106"/>
      <c r="J13" s="112" t="s">
        <v>21</v>
      </c>
      <c r="K13" s="48" t="s">
        <v>34</v>
      </c>
      <c r="L13" s="17">
        <v>3831</v>
      </c>
      <c r="M13" s="20">
        <v>3831</v>
      </c>
      <c r="N13" s="65">
        <f t="shared" si="0"/>
        <v>0</v>
      </c>
      <c r="O13" s="56">
        <f t="shared" si="1"/>
        <v>0</v>
      </c>
      <c r="P13" s="2"/>
    </row>
    <row r="14" spans="2:17" ht="17.100000000000001" customHeight="1" x14ac:dyDescent="0.4">
      <c r="B14" s="105"/>
      <c r="C14" s="102"/>
      <c r="D14" s="102"/>
      <c r="E14" s="102"/>
      <c r="F14" s="102"/>
      <c r="G14" s="102"/>
      <c r="H14" s="117"/>
      <c r="I14" s="106"/>
      <c r="J14" s="113"/>
      <c r="K14" s="48" t="s">
        <v>35</v>
      </c>
      <c r="L14" s="17">
        <v>2760</v>
      </c>
      <c r="M14" s="20">
        <v>2760</v>
      </c>
      <c r="N14" s="65">
        <f t="shared" si="0"/>
        <v>0</v>
      </c>
      <c r="O14" s="56">
        <f t="shared" si="1"/>
        <v>0</v>
      </c>
      <c r="P14" s="2"/>
    </row>
    <row r="15" spans="2:17" ht="17.100000000000001" customHeight="1" x14ac:dyDescent="0.4">
      <c r="B15" s="106"/>
      <c r="C15" s="103"/>
      <c r="D15" s="103"/>
      <c r="E15" s="103"/>
      <c r="F15" s="103"/>
      <c r="G15" s="103"/>
      <c r="H15" s="118"/>
      <c r="I15" s="106"/>
      <c r="J15" s="113"/>
      <c r="K15" s="48" t="s">
        <v>36</v>
      </c>
      <c r="L15" s="17">
        <v>640</v>
      </c>
      <c r="M15" s="34">
        <v>640</v>
      </c>
      <c r="N15" s="65">
        <f t="shared" si="0"/>
        <v>0</v>
      </c>
      <c r="O15" s="56">
        <f t="shared" si="1"/>
        <v>0</v>
      </c>
      <c r="P15" s="2"/>
    </row>
    <row r="16" spans="2:17" ht="17.100000000000001" customHeight="1" x14ac:dyDescent="0.4">
      <c r="B16" s="106"/>
      <c r="C16" s="103"/>
      <c r="D16" s="103"/>
      <c r="E16" s="103"/>
      <c r="F16" s="103"/>
      <c r="G16" s="103"/>
      <c r="H16" s="118"/>
      <c r="I16" s="106"/>
      <c r="J16" s="113"/>
      <c r="K16" s="48" t="s">
        <v>37</v>
      </c>
      <c r="L16" s="17"/>
      <c r="M16" s="21">
        <v>0</v>
      </c>
      <c r="N16" s="65">
        <f t="shared" si="0"/>
        <v>0</v>
      </c>
      <c r="O16" s="56" t="e">
        <f t="shared" si="1"/>
        <v>#DIV/0!</v>
      </c>
    </row>
    <row r="17" spans="2:18" ht="17.100000000000001" customHeight="1" x14ac:dyDescent="0.4">
      <c r="B17" s="106"/>
      <c r="C17" s="103"/>
      <c r="D17" s="103"/>
      <c r="E17" s="103"/>
      <c r="F17" s="103"/>
      <c r="G17" s="103"/>
      <c r="H17" s="118"/>
      <c r="I17" s="107"/>
      <c r="J17" s="113"/>
      <c r="K17" s="48" t="s">
        <v>38</v>
      </c>
      <c r="L17" s="17">
        <v>520</v>
      </c>
      <c r="M17" s="21">
        <v>520</v>
      </c>
      <c r="N17" s="65">
        <f t="shared" si="0"/>
        <v>0</v>
      </c>
      <c r="O17" s="56">
        <f t="shared" si="1"/>
        <v>0</v>
      </c>
    </row>
    <row r="18" spans="2:18" ht="21.75" customHeight="1" x14ac:dyDescent="0.4">
      <c r="B18" s="106"/>
      <c r="C18" s="103"/>
      <c r="D18" s="103"/>
      <c r="E18" s="103"/>
      <c r="F18" s="103"/>
      <c r="G18" s="103"/>
      <c r="H18" s="118"/>
      <c r="I18" s="76" t="s">
        <v>66</v>
      </c>
      <c r="J18" s="67" t="s">
        <v>40</v>
      </c>
      <c r="K18" s="48" t="s">
        <v>41</v>
      </c>
      <c r="L18" s="17">
        <v>600</v>
      </c>
      <c r="M18" s="21">
        <v>600</v>
      </c>
      <c r="N18" s="65">
        <f t="shared" si="0"/>
        <v>0</v>
      </c>
      <c r="O18" s="56">
        <f t="shared" si="1"/>
        <v>0</v>
      </c>
    </row>
    <row r="19" spans="2:18" ht="17.100000000000001" customHeight="1" x14ac:dyDescent="0.4">
      <c r="B19" s="106"/>
      <c r="C19" s="103"/>
      <c r="D19" s="103"/>
      <c r="E19" s="103"/>
      <c r="F19" s="103"/>
      <c r="G19" s="103"/>
      <c r="H19" s="118"/>
      <c r="I19" s="120" t="s">
        <v>42</v>
      </c>
      <c r="J19" s="116" t="s">
        <v>42</v>
      </c>
      <c r="K19" s="48" t="s">
        <v>47</v>
      </c>
      <c r="L19" s="79"/>
      <c r="M19" s="21">
        <v>800</v>
      </c>
      <c r="N19" s="65">
        <f t="shared" si="0"/>
        <v>800</v>
      </c>
      <c r="O19" s="56" t="e">
        <f t="shared" si="1"/>
        <v>#DIV/0!</v>
      </c>
      <c r="P19" s="6"/>
      <c r="R19" s="8"/>
    </row>
    <row r="20" spans="2:18" ht="17.100000000000001" customHeight="1" x14ac:dyDescent="0.4">
      <c r="B20" s="106"/>
      <c r="C20" s="103"/>
      <c r="D20" s="103"/>
      <c r="E20" s="103"/>
      <c r="F20" s="103"/>
      <c r="G20" s="103"/>
      <c r="H20" s="118"/>
      <c r="I20" s="120"/>
      <c r="J20" s="116"/>
      <c r="K20" s="48" t="s">
        <v>48</v>
      </c>
      <c r="L20" s="80"/>
      <c r="M20" s="21">
        <v>3021</v>
      </c>
      <c r="N20" s="65">
        <f t="shared" si="0"/>
        <v>3021</v>
      </c>
      <c r="O20" s="56" t="e">
        <f t="shared" si="1"/>
        <v>#DIV/0!</v>
      </c>
      <c r="P20" s="6"/>
    </row>
    <row r="21" spans="2:18" ht="17.100000000000001" customHeight="1" x14ac:dyDescent="0.4">
      <c r="B21" s="106"/>
      <c r="C21" s="103"/>
      <c r="D21" s="103"/>
      <c r="E21" s="103"/>
      <c r="F21" s="103"/>
      <c r="G21" s="103"/>
      <c r="H21" s="118"/>
      <c r="I21" s="120"/>
      <c r="J21" s="116"/>
      <c r="K21" s="48" t="s">
        <v>49</v>
      </c>
      <c r="L21" s="80">
        <v>61093</v>
      </c>
      <c r="M21" s="21">
        <v>1860</v>
      </c>
      <c r="N21" s="65">
        <f t="shared" si="0"/>
        <v>-59233</v>
      </c>
      <c r="O21" s="56">
        <f t="shared" si="1"/>
        <v>-96.955461345817028</v>
      </c>
      <c r="R21" s="8"/>
    </row>
    <row r="22" spans="2:18" ht="17.100000000000001" customHeight="1" x14ac:dyDescent="0.4">
      <c r="B22" s="106"/>
      <c r="C22" s="103"/>
      <c r="D22" s="103"/>
      <c r="E22" s="103"/>
      <c r="F22" s="103"/>
      <c r="G22" s="103"/>
      <c r="H22" s="118"/>
      <c r="I22" s="120"/>
      <c r="J22" s="116"/>
      <c r="K22" s="48" t="s">
        <v>51</v>
      </c>
      <c r="L22" s="80"/>
      <c r="M22" s="21">
        <v>15818</v>
      </c>
      <c r="N22" s="65">
        <f t="shared" si="0"/>
        <v>15818</v>
      </c>
      <c r="O22" s="56" t="e">
        <f t="shared" si="1"/>
        <v>#DIV/0!</v>
      </c>
      <c r="Q22" s="8"/>
    </row>
    <row r="23" spans="2:18" ht="17.100000000000001" customHeight="1" x14ac:dyDescent="0.4">
      <c r="B23" s="106"/>
      <c r="C23" s="103"/>
      <c r="D23" s="103"/>
      <c r="E23" s="103"/>
      <c r="F23" s="103"/>
      <c r="G23" s="103"/>
      <c r="H23" s="118"/>
      <c r="I23" s="120"/>
      <c r="J23" s="116"/>
      <c r="K23" s="48" t="s">
        <v>50</v>
      </c>
      <c r="L23" s="17"/>
      <c r="M23" s="21">
        <v>1000</v>
      </c>
      <c r="N23" s="65">
        <f t="shared" si="0"/>
        <v>1000</v>
      </c>
      <c r="O23" s="56">
        <v>100</v>
      </c>
      <c r="R23" s="8"/>
    </row>
    <row r="24" spans="2:18" ht="17.100000000000001" customHeight="1" x14ac:dyDescent="0.4">
      <c r="B24" s="106"/>
      <c r="C24" s="103"/>
      <c r="D24" s="103"/>
      <c r="E24" s="103"/>
      <c r="F24" s="103"/>
      <c r="G24" s="103"/>
      <c r="H24" s="118"/>
      <c r="I24" s="120"/>
      <c r="J24" s="116"/>
      <c r="K24" s="48" t="s">
        <v>46</v>
      </c>
      <c r="L24" s="17">
        <v>37848</v>
      </c>
      <c r="M24" s="21">
        <v>42066</v>
      </c>
      <c r="N24" s="65">
        <f t="shared" si="0"/>
        <v>4218</v>
      </c>
      <c r="O24" s="56">
        <f t="shared" si="1"/>
        <v>11.144578313253012</v>
      </c>
      <c r="Q24" s="8"/>
    </row>
    <row r="25" spans="2:18" ht="17.100000000000001" customHeight="1" x14ac:dyDescent="0.4">
      <c r="B25" s="106"/>
      <c r="C25" s="103"/>
      <c r="D25" s="103"/>
      <c r="E25" s="103"/>
      <c r="F25" s="103"/>
      <c r="G25" s="103"/>
      <c r="H25" s="118"/>
      <c r="I25" s="120"/>
      <c r="J25" s="116"/>
      <c r="K25" s="48"/>
      <c r="L25" s="17"/>
      <c r="M25" s="21"/>
      <c r="N25" s="65">
        <f t="shared" si="0"/>
        <v>0</v>
      </c>
      <c r="O25" s="56" t="e">
        <f t="shared" si="1"/>
        <v>#DIV/0!</v>
      </c>
      <c r="Q25" s="8"/>
    </row>
    <row r="26" spans="2:18" ht="17.100000000000001" customHeight="1" x14ac:dyDescent="0.4">
      <c r="B26" s="106"/>
      <c r="C26" s="103"/>
      <c r="D26" s="103"/>
      <c r="E26" s="103"/>
      <c r="F26" s="103"/>
      <c r="G26" s="103"/>
      <c r="H26" s="118"/>
      <c r="I26" s="120"/>
      <c r="J26" s="116"/>
      <c r="K26" s="48"/>
      <c r="L26" s="17"/>
      <c r="M26" s="21"/>
      <c r="N26" s="65">
        <f t="shared" si="0"/>
        <v>0</v>
      </c>
      <c r="O26" s="56" t="e">
        <f t="shared" si="1"/>
        <v>#DIV/0!</v>
      </c>
    </row>
    <row r="27" spans="2:18" ht="17.100000000000001" customHeight="1" x14ac:dyDescent="0.4">
      <c r="B27" s="106"/>
      <c r="C27" s="103"/>
      <c r="D27" s="103"/>
      <c r="E27" s="103"/>
      <c r="F27" s="103"/>
      <c r="G27" s="103"/>
      <c r="H27" s="118"/>
      <c r="I27" s="68" t="s">
        <v>44</v>
      </c>
      <c r="J27" s="67" t="s">
        <v>44</v>
      </c>
      <c r="K27" s="48" t="s">
        <v>44</v>
      </c>
      <c r="L27" s="17"/>
      <c r="M27" s="21"/>
      <c r="N27" s="65">
        <f t="shared" si="0"/>
        <v>0</v>
      </c>
      <c r="O27" s="56" t="e">
        <f t="shared" si="1"/>
        <v>#DIV/0!</v>
      </c>
    </row>
    <row r="28" spans="2:18" ht="17.100000000000001" customHeight="1" x14ac:dyDescent="0.4">
      <c r="B28" s="106"/>
      <c r="C28" s="103"/>
      <c r="D28" s="103"/>
      <c r="E28" s="103"/>
      <c r="F28" s="103"/>
      <c r="G28" s="103"/>
      <c r="H28" s="118"/>
      <c r="I28" s="68" t="s">
        <v>61</v>
      </c>
      <c r="J28" s="69" t="s">
        <v>61</v>
      </c>
      <c r="K28" s="70" t="s">
        <v>61</v>
      </c>
      <c r="L28" s="46"/>
      <c r="M28" s="47">
        <v>437</v>
      </c>
      <c r="N28" s="65">
        <f t="shared" si="0"/>
        <v>437</v>
      </c>
      <c r="O28" s="56" t="e">
        <f t="shared" si="1"/>
        <v>#DIV/0!</v>
      </c>
    </row>
    <row r="29" spans="2:18" ht="17.100000000000001" customHeight="1" thickBot="1" x14ac:dyDescent="0.45">
      <c r="B29" s="114"/>
      <c r="C29" s="115"/>
      <c r="D29" s="115"/>
      <c r="E29" s="115"/>
      <c r="F29" s="115"/>
      <c r="G29" s="115"/>
      <c r="H29" s="119"/>
      <c r="I29" s="71" t="s">
        <v>26</v>
      </c>
      <c r="J29" s="72" t="s">
        <v>26</v>
      </c>
      <c r="K29" s="73" t="s">
        <v>65</v>
      </c>
      <c r="L29" s="26"/>
      <c r="M29" s="27"/>
      <c r="N29" s="74">
        <f t="shared" si="0"/>
        <v>0</v>
      </c>
      <c r="O29" s="75" t="e">
        <f t="shared" si="1"/>
        <v>#DIV/0!</v>
      </c>
    </row>
    <row r="30" spans="2:18" ht="27" customHeight="1" x14ac:dyDescent="0.4">
      <c r="B30" s="38"/>
      <c r="C30" s="38"/>
      <c r="D30" s="38"/>
      <c r="E30" s="38"/>
      <c r="F30" s="38"/>
      <c r="G30" s="38"/>
      <c r="H30" s="38"/>
      <c r="I30" s="42"/>
      <c r="J30" s="42"/>
      <c r="K30" s="50"/>
      <c r="L30" s="51"/>
      <c r="M30" s="43"/>
      <c r="N30" s="43"/>
      <c r="O30" s="40"/>
    </row>
    <row r="31" spans="2:18" x14ac:dyDescent="0.4">
      <c r="K31" s="7"/>
      <c r="L31" s="6"/>
      <c r="M31" s="8"/>
    </row>
    <row r="32" spans="2:18" x14ac:dyDescent="0.4">
      <c r="L32" s="8"/>
    </row>
  </sheetData>
  <mergeCells count="32">
    <mergeCell ref="B7:D7"/>
    <mergeCell ref="I7:K7"/>
    <mergeCell ref="C8:C10"/>
    <mergeCell ref="B8:B10"/>
    <mergeCell ref="J8:J12"/>
    <mergeCell ref="I8:I17"/>
    <mergeCell ref="J13:J17"/>
    <mergeCell ref="B14:B29"/>
    <mergeCell ref="C14:C29"/>
    <mergeCell ref="E14:E29"/>
    <mergeCell ref="F14:F29"/>
    <mergeCell ref="J19:J26"/>
    <mergeCell ref="G14:G29"/>
    <mergeCell ref="H14:H29"/>
    <mergeCell ref="D14:D29"/>
    <mergeCell ref="I19:I26"/>
    <mergeCell ref="N5:O5"/>
    <mergeCell ref="B1:O1"/>
    <mergeCell ref="N3:O3"/>
    <mergeCell ref="B4:H4"/>
    <mergeCell ref="I4:O4"/>
    <mergeCell ref="B5:B6"/>
    <mergeCell ref="C5:C6"/>
    <mergeCell ref="D5:D6"/>
    <mergeCell ref="E5:E6"/>
    <mergeCell ref="F5:F6"/>
    <mergeCell ref="G5:H5"/>
    <mergeCell ref="I5:I6"/>
    <mergeCell ref="J5:J6"/>
    <mergeCell ref="K5:K6"/>
    <mergeCell ref="L5:L6"/>
    <mergeCell ref="M5:M6"/>
  </mergeCells>
  <phoneticPr fontId="3" type="noConversion"/>
  <pageMargins left="0.19685039370078741" right="0.19685039370078741" top="0.74803149606299213" bottom="0.74803149606299213" header="0.31496062992125984" footer="0.31496062992125984"/>
  <pageSetup paperSize="9" fitToWidth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39"/>
  <sheetViews>
    <sheetView tabSelected="1" view="pageBreakPreview" topLeftCell="A16" zoomScaleNormal="100" zoomScaleSheetLayoutView="100" workbookViewId="0">
      <selection activeCell="G22" sqref="G22"/>
    </sheetView>
  </sheetViews>
  <sheetFormatPr defaultRowHeight="17.399999999999999" x14ac:dyDescent="0.4"/>
  <cols>
    <col min="1" max="1" width="10.8984375" customWidth="1"/>
    <col min="2" max="2" width="10" customWidth="1"/>
    <col min="3" max="3" width="15.69921875" customWidth="1"/>
    <col min="4" max="4" width="10.69921875" customWidth="1"/>
    <col min="5" max="5" width="10.5" customWidth="1"/>
    <col min="6" max="6" width="8.8984375" customWidth="1"/>
    <col min="7" max="7" width="9.19921875" customWidth="1"/>
    <col min="8" max="8" width="5.3984375" customWidth="1"/>
    <col min="9" max="9" width="10.8984375" customWidth="1"/>
    <col min="10" max="10" width="13.59765625" customWidth="1"/>
    <col min="11" max="12" width="2.8984375" customWidth="1"/>
    <col min="13" max="13" width="3.19921875" customWidth="1"/>
    <col min="14" max="14" width="2.69921875" customWidth="1"/>
    <col min="15" max="15" width="2.8984375" customWidth="1"/>
    <col min="16" max="16" width="0.5" customWidth="1"/>
    <col min="17" max="17" width="9.3984375" hidden="1" customWidth="1"/>
    <col min="18" max="18" width="9" hidden="1" customWidth="1"/>
  </cols>
  <sheetData>
    <row r="1" spans="1:17" ht="21" x14ac:dyDescent="0.4">
      <c r="A1" s="3" t="s">
        <v>18</v>
      </c>
    </row>
    <row r="2" spans="1:17" ht="18" thickBot="1" x14ac:dyDescent="0.45">
      <c r="J2" t="s">
        <v>56</v>
      </c>
    </row>
    <row r="3" spans="1:17" ht="20.100000000000001" customHeight="1" thickBot="1" x14ac:dyDescent="0.45">
      <c r="A3" s="133" t="s">
        <v>5</v>
      </c>
      <c r="B3" s="134" t="s">
        <v>6</v>
      </c>
      <c r="C3" s="134" t="s">
        <v>7</v>
      </c>
      <c r="D3" s="135" t="s">
        <v>59</v>
      </c>
      <c r="E3" s="135" t="s">
        <v>60</v>
      </c>
      <c r="F3" s="134" t="s">
        <v>11</v>
      </c>
      <c r="G3" s="134"/>
      <c r="H3" s="121" t="s">
        <v>14</v>
      </c>
      <c r="I3" s="122"/>
      <c r="J3" s="122"/>
      <c r="K3" s="122"/>
      <c r="L3" s="122"/>
      <c r="M3" s="122"/>
      <c r="N3" s="122"/>
      <c r="O3" s="123"/>
    </row>
    <row r="4" spans="1:17" ht="20.100000000000001" customHeight="1" thickBot="1" x14ac:dyDescent="0.45">
      <c r="A4" s="133"/>
      <c r="B4" s="134"/>
      <c r="C4" s="134"/>
      <c r="D4" s="135"/>
      <c r="E4" s="135"/>
      <c r="F4" s="35" t="s">
        <v>13</v>
      </c>
      <c r="G4" s="35" t="s">
        <v>9</v>
      </c>
      <c r="H4" s="121"/>
      <c r="I4" s="122"/>
      <c r="J4" s="122"/>
      <c r="K4" s="122"/>
      <c r="L4" s="122"/>
      <c r="M4" s="122"/>
      <c r="N4" s="122"/>
      <c r="O4" s="123"/>
    </row>
    <row r="5" spans="1:17" ht="33" customHeight="1" thickBot="1" x14ac:dyDescent="0.45">
      <c r="A5" s="124" t="s">
        <v>10</v>
      </c>
      <c r="B5" s="125"/>
      <c r="C5" s="126"/>
      <c r="D5" s="9">
        <f>SUM(D6:D11)</f>
        <v>143532</v>
      </c>
      <c r="E5" s="9">
        <f>SUM(E6:E11)</f>
        <v>148039</v>
      </c>
      <c r="F5" s="9">
        <f>E5-D5</f>
        <v>4507</v>
      </c>
      <c r="G5" s="10">
        <f>F5/E5*100</f>
        <v>3.0444680118076994</v>
      </c>
      <c r="H5" s="127"/>
      <c r="I5" s="128"/>
      <c r="J5" s="128"/>
      <c r="K5" s="128"/>
      <c r="L5" s="128"/>
      <c r="M5" s="128"/>
      <c r="N5" s="128"/>
      <c r="O5" s="129"/>
    </row>
    <row r="6" spans="1:17" ht="74.25" customHeight="1" x14ac:dyDescent="0.4">
      <c r="A6" s="130" t="s">
        <v>19</v>
      </c>
      <c r="B6" s="144" t="s">
        <v>23</v>
      </c>
      <c r="C6" s="12" t="s">
        <v>64</v>
      </c>
      <c r="D6" s="13">
        <v>88284</v>
      </c>
      <c r="E6" s="13">
        <v>92495</v>
      </c>
      <c r="F6" s="13">
        <f>E6-D6</f>
        <v>4211</v>
      </c>
      <c r="G6" s="14">
        <f>F6/E6*100</f>
        <v>4.5526785231634141</v>
      </c>
      <c r="H6" s="136" t="s">
        <v>87</v>
      </c>
      <c r="I6" s="137"/>
      <c r="J6" s="137"/>
      <c r="K6" s="137"/>
      <c r="L6" s="137"/>
      <c r="M6" s="137"/>
      <c r="N6" s="137"/>
      <c r="O6" s="138"/>
    </row>
    <row r="7" spans="1:17" ht="88.5" customHeight="1" x14ac:dyDescent="0.4">
      <c r="A7" s="131"/>
      <c r="B7" s="145"/>
      <c r="C7" s="12" t="s">
        <v>22</v>
      </c>
      <c r="D7" s="16">
        <v>47028</v>
      </c>
      <c r="E7" s="16">
        <v>50846</v>
      </c>
      <c r="F7" s="13">
        <f t="shared" ref="F7:F9" si="0">E7-D7</f>
        <v>3818</v>
      </c>
      <c r="G7" s="14">
        <f>F7/E7*100</f>
        <v>7.5089485898595765</v>
      </c>
      <c r="H7" s="139" t="s">
        <v>88</v>
      </c>
      <c r="I7" s="140"/>
      <c r="J7" s="140"/>
      <c r="K7" s="140"/>
      <c r="L7" s="140"/>
      <c r="M7" s="140"/>
      <c r="N7" s="140"/>
      <c r="O7" s="141"/>
      <c r="P7" s="6"/>
      <c r="Q7" s="6"/>
    </row>
    <row r="8" spans="1:17" ht="99" customHeight="1" x14ac:dyDescent="0.4">
      <c r="A8" s="132"/>
      <c r="B8" s="146"/>
      <c r="C8" s="12" t="s">
        <v>20</v>
      </c>
      <c r="D8" s="16">
        <v>4288</v>
      </c>
      <c r="E8" s="16">
        <v>2458</v>
      </c>
      <c r="F8" s="13">
        <f t="shared" si="0"/>
        <v>-1830</v>
      </c>
      <c r="G8" s="14">
        <f>F8/E8*100</f>
        <v>-74.450772986167607</v>
      </c>
      <c r="H8" s="139" t="s">
        <v>86</v>
      </c>
      <c r="I8" s="140"/>
      <c r="J8" s="140"/>
      <c r="K8" s="140"/>
      <c r="L8" s="140"/>
      <c r="M8" s="140"/>
      <c r="N8" s="140"/>
      <c r="O8" s="141"/>
      <c r="Q8" s="6"/>
    </row>
    <row r="9" spans="1:17" ht="35.25" customHeight="1" x14ac:dyDescent="0.4">
      <c r="A9" s="19" t="s">
        <v>24</v>
      </c>
      <c r="B9" s="12" t="s">
        <v>24</v>
      </c>
      <c r="C9" s="12" t="s">
        <v>24</v>
      </c>
      <c r="D9" s="16">
        <v>2840</v>
      </c>
      <c r="E9" s="16">
        <v>2240</v>
      </c>
      <c r="F9" s="13">
        <f t="shared" si="0"/>
        <v>-600</v>
      </c>
      <c r="G9" s="14">
        <f t="shared" ref="G9" si="1">F9/E9*100</f>
        <v>-26.785714285714285</v>
      </c>
      <c r="H9" s="139" t="s">
        <v>71</v>
      </c>
      <c r="I9" s="140"/>
      <c r="J9" s="140"/>
      <c r="K9" s="140"/>
      <c r="L9" s="140"/>
      <c r="M9" s="140"/>
      <c r="N9" s="140"/>
      <c r="O9" s="141"/>
      <c r="Q9" s="6"/>
    </row>
    <row r="10" spans="1:17" ht="32.25" customHeight="1" x14ac:dyDescent="0.4">
      <c r="A10" s="19" t="s">
        <v>25</v>
      </c>
      <c r="B10" s="12" t="s">
        <v>26</v>
      </c>
      <c r="C10" s="12" t="s">
        <v>25</v>
      </c>
      <c r="D10" s="16">
        <v>1092</v>
      </c>
      <c r="E10" s="16"/>
      <c r="F10" s="13"/>
      <c r="G10" s="14"/>
      <c r="H10" s="160"/>
      <c r="I10" s="140"/>
      <c r="J10" s="140"/>
      <c r="K10" s="140"/>
      <c r="L10" s="140"/>
      <c r="M10" s="140"/>
      <c r="N10" s="140"/>
      <c r="O10" s="141"/>
    </row>
    <row r="11" spans="1:17" ht="32.25" customHeight="1" thickBot="1" x14ac:dyDescent="0.45">
      <c r="A11" s="36" t="s">
        <v>27</v>
      </c>
      <c r="B11" s="37" t="s">
        <v>27</v>
      </c>
      <c r="C11" s="37" t="s">
        <v>28</v>
      </c>
      <c r="D11" s="30">
        <v>0</v>
      </c>
      <c r="E11" s="30"/>
      <c r="F11" s="30"/>
      <c r="G11" s="31"/>
      <c r="H11" s="161"/>
      <c r="I11" s="162"/>
      <c r="J11" s="162"/>
      <c r="K11" s="162"/>
      <c r="L11" s="162"/>
      <c r="M11" s="162"/>
      <c r="N11" s="162"/>
      <c r="O11" s="163"/>
    </row>
    <row r="12" spans="1:17" ht="24.75" customHeight="1" x14ac:dyDescent="0.4">
      <c r="A12" s="38"/>
      <c r="B12" s="38"/>
      <c r="C12" s="38"/>
      <c r="D12" s="39"/>
      <c r="E12" s="39"/>
      <c r="F12" s="39"/>
      <c r="G12" s="40"/>
      <c r="H12" s="41"/>
      <c r="I12" s="41"/>
      <c r="J12" s="41"/>
      <c r="K12" s="41"/>
      <c r="L12" s="41"/>
      <c r="M12" s="41"/>
      <c r="N12" s="41"/>
      <c r="O12" s="41"/>
    </row>
    <row r="13" spans="1:17" ht="19.5" customHeight="1" x14ac:dyDescent="0.4">
      <c r="A13" s="3" t="s">
        <v>17</v>
      </c>
    </row>
    <row r="14" spans="1:17" ht="12.75" customHeight="1" thickBot="1" x14ac:dyDescent="0.45">
      <c r="J14" t="s">
        <v>57</v>
      </c>
    </row>
    <row r="15" spans="1:17" ht="17.100000000000001" customHeight="1" thickBot="1" x14ac:dyDescent="0.45">
      <c r="A15" s="133" t="s">
        <v>5</v>
      </c>
      <c r="B15" s="147" t="s">
        <v>6</v>
      </c>
      <c r="C15" s="147" t="s">
        <v>7</v>
      </c>
      <c r="D15" s="153" t="s">
        <v>59</v>
      </c>
      <c r="E15" s="153" t="s">
        <v>60</v>
      </c>
      <c r="F15" s="147" t="s">
        <v>12</v>
      </c>
      <c r="G15" s="147"/>
      <c r="H15" s="148" t="s">
        <v>15</v>
      </c>
      <c r="I15" s="149"/>
      <c r="J15" s="149"/>
      <c r="K15" s="149"/>
      <c r="L15" s="149"/>
      <c r="M15" s="149"/>
      <c r="N15" s="149"/>
      <c r="O15" s="150"/>
    </row>
    <row r="16" spans="1:17" ht="17.100000000000001" customHeight="1" thickBot="1" x14ac:dyDescent="0.45">
      <c r="A16" s="133"/>
      <c r="B16" s="147"/>
      <c r="C16" s="147"/>
      <c r="D16" s="153"/>
      <c r="E16" s="153"/>
      <c r="F16" s="5" t="s">
        <v>13</v>
      </c>
      <c r="G16" s="5" t="s">
        <v>9</v>
      </c>
      <c r="H16" s="148"/>
      <c r="I16" s="149"/>
      <c r="J16" s="149"/>
      <c r="K16" s="149"/>
      <c r="L16" s="149"/>
      <c r="M16" s="149"/>
      <c r="N16" s="149"/>
      <c r="O16" s="150"/>
    </row>
    <row r="17" spans="1:17" ht="17.100000000000001" customHeight="1" thickBot="1" x14ac:dyDescent="0.45">
      <c r="A17" s="124" t="s">
        <v>10</v>
      </c>
      <c r="B17" s="125"/>
      <c r="C17" s="126"/>
      <c r="D17" s="4">
        <f>SUM(D18:D34)</f>
        <v>143532</v>
      </c>
      <c r="E17" s="4">
        <f>SUM(E18:E39)</f>
        <v>148039</v>
      </c>
      <c r="F17" s="4">
        <f>E17-D17</f>
        <v>4507</v>
      </c>
      <c r="G17" s="49">
        <f>F17/E17*100</f>
        <v>3.0444680118076994</v>
      </c>
      <c r="H17" s="151"/>
      <c r="I17" s="125"/>
      <c r="J17" s="125"/>
      <c r="K17" s="125"/>
      <c r="L17" s="125"/>
      <c r="M17" s="125"/>
      <c r="N17" s="125"/>
      <c r="O17" s="152"/>
      <c r="Q17" s="6"/>
    </row>
    <row r="18" spans="1:17" ht="17.100000000000001" customHeight="1" thickBot="1" x14ac:dyDescent="0.45">
      <c r="A18" s="159" t="s">
        <v>29</v>
      </c>
      <c r="B18" s="154" t="s">
        <v>30</v>
      </c>
      <c r="C18" s="32" t="s">
        <v>31</v>
      </c>
      <c r="D18" s="33">
        <v>60125</v>
      </c>
      <c r="E18" s="15">
        <v>63668</v>
      </c>
      <c r="F18" s="11">
        <f>E18-D18</f>
        <v>3543</v>
      </c>
      <c r="G18" s="49">
        <f t="shared" ref="G18:G34" si="2">F18/E18*100</f>
        <v>5.5648049255512975</v>
      </c>
      <c r="H18" s="164" t="s">
        <v>72</v>
      </c>
      <c r="I18" s="165"/>
      <c r="J18" s="165"/>
      <c r="K18" s="165"/>
      <c r="L18" s="165"/>
      <c r="M18" s="165"/>
      <c r="N18" s="165"/>
      <c r="O18" s="166"/>
      <c r="Q18" s="8"/>
    </row>
    <row r="19" spans="1:17" ht="17.100000000000001" customHeight="1" thickBot="1" x14ac:dyDescent="0.45">
      <c r="A19" s="131"/>
      <c r="B19" s="155"/>
      <c r="C19" s="28" t="s">
        <v>32</v>
      </c>
      <c r="D19" s="17">
        <v>2230</v>
      </c>
      <c r="E19" s="18">
        <v>0</v>
      </c>
      <c r="F19" s="11">
        <f t="shared" ref="F19:F39" si="3">E19-D19</f>
        <v>-2230</v>
      </c>
      <c r="G19" s="49"/>
      <c r="H19" s="167"/>
      <c r="I19" s="168"/>
      <c r="J19" s="168"/>
      <c r="K19" s="168"/>
      <c r="L19" s="168"/>
      <c r="M19" s="168"/>
      <c r="N19" s="168"/>
      <c r="O19" s="169"/>
      <c r="Q19" s="8"/>
    </row>
    <row r="20" spans="1:17" ht="17.100000000000001" customHeight="1" thickBot="1" x14ac:dyDescent="0.45">
      <c r="A20" s="131"/>
      <c r="B20" s="155"/>
      <c r="C20" s="77" t="s">
        <v>68</v>
      </c>
      <c r="D20" s="17">
        <v>5010</v>
      </c>
      <c r="E20" s="18">
        <v>5306</v>
      </c>
      <c r="F20" s="11">
        <f t="shared" si="3"/>
        <v>296</v>
      </c>
      <c r="G20" s="49">
        <f t="shared" si="2"/>
        <v>5.5785902751601961</v>
      </c>
      <c r="H20" s="167" t="s">
        <v>73</v>
      </c>
      <c r="I20" s="168"/>
      <c r="J20" s="168"/>
      <c r="K20" s="168"/>
      <c r="L20" s="168"/>
      <c r="M20" s="168"/>
      <c r="N20" s="168"/>
      <c r="O20" s="169"/>
      <c r="Q20" s="8"/>
    </row>
    <row r="21" spans="1:17" ht="17.100000000000001" customHeight="1" thickBot="1" x14ac:dyDescent="0.45">
      <c r="A21" s="131"/>
      <c r="B21" s="155"/>
      <c r="C21" s="77" t="s">
        <v>45</v>
      </c>
      <c r="D21" s="17">
        <v>5177</v>
      </c>
      <c r="E21" s="20">
        <v>5549</v>
      </c>
      <c r="F21" s="11">
        <f t="shared" si="3"/>
        <v>372</v>
      </c>
      <c r="G21" s="49">
        <f t="shared" si="2"/>
        <v>6.7039106145251397</v>
      </c>
      <c r="H21" s="167" t="s">
        <v>74</v>
      </c>
      <c r="I21" s="168"/>
      <c r="J21" s="168"/>
      <c r="K21" s="168"/>
      <c r="L21" s="168"/>
      <c r="M21" s="168"/>
      <c r="N21" s="168"/>
      <c r="O21" s="169"/>
    </row>
    <row r="22" spans="1:17" ht="17.100000000000001" customHeight="1" thickBot="1" x14ac:dyDescent="0.45">
      <c r="A22" s="131"/>
      <c r="B22" s="156"/>
      <c r="C22" s="28" t="s">
        <v>33</v>
      </c>
      <c r="D22" s="17"/>
      <c r="E22" s="20">
        <v>0</v>
      </c>
      <c r="F22" s="11">
        <f t="shared" si="3"/>
        <v>0</v>
      </c>
      <c r="G22" s="49"/>
      <c r="H22" s="167"/>
      <c r="I22" s="168"/>
      <c r="J22" s="168"/>
      <c r="K22" s="168"/>
      <c r="L22" s="168"/>
      <c r="M22" s="168"/>
      <c r="N22" s="168"/>
      <c r="O22" s="169"/>
    </row>
    <row r="23" spans="1:17" ht="17.100000000000001" customHeight="1" thickBot="1" x14ac:dyDescent="0.45">
      <c r="A23" s="131"/>
      <c r="B23" s="157" t="s">
        <v>21</v>
      </c>
      <c r="C23" s="48" t="s">
        <v>34</v>
      </c>
      <c r="D23" s="17">
        <v>3831</v>
      </c>
      <c r="E23" s="20">
        <v>3831</v>
      </c>
      <c r="F23" s="11">
        <f t="shared" si="3"/>
        <v>0</v>
      </c>
      <c r="G23" s="49">
        <f t="shared" si="2"/>
        <v>0</v>
      </c>
      <c r="H23" s="167" t="s">
        <v>77</v>
      </c>
      <c r="I23" s="168"/>
      <c r="J23" s="168"/>
      <c r="K23" s="168"/>
      <c r="L23" s="168"/>
      <c r="M23" s="168"/>
      <c r="N23" s="168"/>
      <c r="O23" s="169"/>
    </row>
    <row r="24" spans="1:17" ht="17.100000000000001" customHeight="1" thickBot="1" x14ac:dyDescent="0.45">
      <c r="A24" s="131"/>
      <c r="B24" s="158"/>
      <c r="C24" s="28" t="s">
        <v>35</v>
      </c>
      <c r="D24" s="17">
        <v>2760</v>
      </c>
      <c r="E24" s="20">
        <v>2760</v>
      </c>
      <c r="F24" s="11">
        <f t="shared" si="3"/>
        <v>0</v>
      </c>
      <c r="G24" s="49">
        <f t="shared" si="2"/>
        <v>0</v>
      </c>
      <c r="H24" s="167" t="s">
        <v>58</v>
      </c>
      <c r="I24" s="168"/>
      <c r="J24" s="168"/>
      <c r="K24" s="168"/>
      <c r="L24" s="168"/>
      <c r="M24" s="168"/>
      <c r="N24" s="168"/>
      <c r="O24" s="169"/>
    </row>
    <row r="25" spans="1:17" ht="17.100000000000001" customHeight="1" thickBot="1" x14ac:dyDescent="0.45">
      <c r="A25" s="131"/>
      <c r="B25" s="158"/>
      <c r="C25" s="28" t="s">
        <v>36</v>
      </c>
      <c r="D25" s="17">
        <v>640</v>
      </c>
      <c r="E25" s="34">
        <v>640</v>
      </c>
      <c r="F25" s="11">
        <f t="shared" si="3"/>
        <v>0</v>
      </c>
      <c r="G25" s="49">
        <f t="shared" si="2"/>
        <v>0</v>
      </c>
      <c r="H25" s="167" t="s">
        <v>75</v>
      </c>
      <c r="I25" s="168"/>
      <c r="J25" s="168"/>
      <c r="K25" s="168"/>
      <c r="L25" s="168"/>
      <c r="M25" s="168"/>
      <c r="N25" s="168"/>
      <c r="O25" s="169"/>
    </row>
    <row r="26" spans="1:17" ht="17.100000000000001" customHeight="1" thickBot="1" x14ac:dyDescent="0.45">
      <c r="A26" s="131"/>
      <c r="B26" s="158"/>
      <c r="C26" s="28" t="s">
        <v>84</v>
      </c>
      <c r="D26" s="17">
        <v>1546</v>
      </c>
      <c r="E26" s="21">
        <v>600</v>
      </c>
      <c r="F26" s="11">
        <f t="shared" si="3"/>
        <v>-946</v>
      </c>
      <c r="G26" s="49">
        <f t="shared" si="2"/>
        <v>-157.66666666666666</v>
      </c>
      <c r="H26" s="167" t="s">
        <v>85</v>
      </c>
      <c r="I26" s="168"/>
      <c r="J26" s="168"/>
      <c r="K26" s="168"/>
      <c r="L26" s="168"/>
      <c r="M26" s="168"/>
      <c r="N26" s="168"/>
      <c r="O26" s="169"/>
      <c r="Q26" s="8"/>
    </row>
    <row r="27" spans="1:17" ht="17.100000000000001" customHeight="1" thickBot="1" x14ac:dyDescent="0.45">
      <c r="A27" s="132"/>
      <c r="B27" s="158"/>
      <c r="C27" s="28" t="s">
        <v>38</v>
      </c>
      <c r="D27" s="17">
        <v>520</v>
      </c>
      <c r="E27" s="21">
        <v>520</v>
      </c>
      <c r="F27" s="11">
        <f t="shared" si="3"/>
        <v>0</v>
      </c>
      <c r="G27" s="49">
        <f t="shared" si="2"/>
        <v>0</v>
      </c>
      <c r="H27" s="167" t="s">
        <v>76</v>
      </c>
      <c r="I27" s="168"/>
      <c r="J27" s="168"/>
      <c r="K27" s="168"/>
      <c r="L27" s="168"/>
      <c r="M27" s="168"/>
      <c r="N27" s="168"/>
      <c r="O27" s="169"/>
    </row>
    <row r="28" spans="1:17" ht="17.100000000000001" customHeight="1" thickBot="1" x14ac:dyDescent="0.45">
      <c r="A28" s="22" t="s">
        <v>39</v>
      </c>
      <c r="B28" s="23" t="s">
        <v>40</v>
      </c>
      <c r="C28" s="28" t="s">
        <v>41</v>
      </c>
      <c r="D28" s="17">
        <v>600</v>
      </c>
      <c r="E28" s="21">
        <v>600</v>
      </c>
      <c r="F28" s="11">
        <f t="shared" si="3"/>
        <v>0</v>
      </c>
      <c r="G28" s="49">
        <f t="shared" si="2"/>
        <v>0</v>
      </c>
      <c r="H28" s="167"/>
      <c r="I28" s="168"/>
      <c r="J28" s="168"/>
      <c r="K28" s="168"/>
      <c r="L28" s="168"/>
      <c r="M28" s="168"/>
      <c r="N28" s="168"/>
      <c r="O28" s="169"/>
    </row>
    <row r="29" spans="1:17" ht="17.100000000000001" customHeight="1" thickBot="1" x14ac:dyDescent="0.45">
      <c r="A29" s="142" t="s">
        <v>42</v>
      </c>
      <c r="B29" s="143" t="s">
        <v>42</v>
      </c>
      <c r="C29" s="28" t="s">
        <v>47</v>
      </c>
      <c r="D29" s="79"/>
      <c r="E29" s="21">
        <v>800</v>
      </c>
      <c r="F29" s="11">
        <f t="shared" si="3"/>
        <v>800</v>
      </c>
      <c r="G29" s="49">
        <f t="shared" si="2"/>
        <v>100</v>
      </c>
      <c r="H29" s="167" t="s">
        <v>80</v>
      </c>
      <c r="I29" s="168"/>
      <c r="J29" s="168"/>
      <c r="K29" s="168"/>
      <c r="L29" s="168"/>
      <c r="M29" s="168"/>
      <c r="N29" s="168"/>
      <c r="O29" s="169"/>
    </row>
    <row r="30" spans="1:17" ht="17.100000000000001" customHeight="1" thickBot="1" x14ac:dyDescent="0.45">
      <c r="A30" s="142"/>
      <c r="B30" s="143"/>
      <c r="C30" s="28" t="s">
        <v>48</v>
      </c>
      <c r="D30" s="80"/>
      <c r="E30" s="21">
        <v>3021</v>
      </c>
      <c r="F30" s="11">
        <f t="shared" si="3"/>
        <v>3021</v>
      </c>
      <c r="G30" s="49">
        <f t="shared" si="2"/>
        <v>100</v>
      </c>
      <c r="H30" s="167" t="s">
        <v>81</v>
      </c>
      <c r="I30" s="168"/>
      <c r="J30" s="168"/>
      <c r="K30" s="168"/>
      <c r="L30" s="168"/>
      <c r="M30" s="168"/>
      <c r="N30" s="168"/>
      <c r="O30" s="169"/>
    </row>
    <row r="31" spans="1:17" ht="17.100000000000001" customHeight="1" thickBot="1" x14ac:dyDescent="0.45">
      <c r="A31" s="142"/>
      <c r="B31" s="143"/>
      <c r="C31" s="28" t="s">
        <v>49</v>
      </c>
      <c r="D31" s="80">
        <v>23245</v>
      </c>
      <c r="E31" s="21">
        <v>1860</v>
      </c>
      <c r="F31" s="11">
        <f t="shared" si="3"/>
        <v>-21385</v>
      </c>
      <c r="G31" s="49">
        <f t="shared" si="2"/>
        <v>-1149.7311827956989</v>
      </c>
      <c r="H31" s="167" t="s">
        <v>82</v>
      </c>
      <c r="I31" s="168"/>
      <c r="J31" s="168"/>
      <c r="K31" s="168"/>
      <c r="L31" s="168"/>
      <c r="M31" s="168"/>
      <c r="N31" s="168"/>
      <c r="O31" s="169"/>
    </row>
    <row r="32" spans="1:17" ht="17.100000000000001" customHeight="1" thickBot="1" x14ac:dyDescent="0.45">
      <c r="A32" s="142"/>
      <c r="B32" s="143"/>
      <c r="C32" s="28" t="s">
        <v>67</v>
      </c>
      <c r="D32" s="80"/>
      <c r="E32" s="21">
        <v>15818</v>
      </c>
      <c r="F32" s="11">
        <f t="shared" si="3"/>
        <v>15818</v>
      </c>
      <c r="G32" s="49">
        <f t="shared" si="2"/>
        <v>100</v>
      </c>
      <c r="H32" s="167" t="s">
        <v>83</v>
      </c>
      <c r="I32" s="168"/>
      <c r="J32" s="168"/>
      <c r="K32" s="168"/>
      <c r="L32" s="168"/>
      <c r="M32" s="168"/>
      <c r="N32" s="168"/>
      <c r="O32" s="169"/>
    </row>
    <row r="33" spans="1:18" ht="17.100000000000001" customHeight="1" thickBot="1" x14ac:dyDescent="0.45">
      <c r="A33" s="142"/>
      <c r="B33" s="143"/>
      <c r="C33" s="48" t="s">
        <v>50</v>
      </c>
      <c r="D33" s="17"/>
      <c r="E33" s="21">
        <v>1000</v>
      </c>
      <c r="F33" s="11">
        <f t="shared" si="3"/>
        <v>1000</v>
      </c>
      <c r="G33" s="49">
        <f t="shared" si="2"/>
        <v>100</v>
      </c>
      <c r="H33" s="167" t="s">
        <v>78</v>
      </c>
      <c r="I33" s="168"/>
      <c r="J33" s="168"/>
      <c r="K33" s="168"/>
      <c r="L33" s="168"/>
      <c r="M33" s="168"/>
      <c r="N33" s="168"/>
      <c r="O33" s="169"/>
    </row>
    <row r="34" spans="1:18" ht="17.100000000000001" customHeight="1" thickBot="1" x14ac:dyDescent="0.45">
      <c r="A34" s="142"/>
      <c r="B34" s="143"/>
      <c r="C34" s="28" t="s">
        <v>46</v>
      </c>
      <c r="D34" s="17">
        <v>37848</v>
      </c>
      <c r="E34" s="21">
        <v>42066</v>
      </c>
      <c r="F34" s="11">
        <f t="shared" si="3"/>
        <v>4218</v>
      </c>
      <c r="G34" s="49">
        <f t="shared" si="2"/>
        <v>10.027100271002711</v>
      </c>
      <c r="H34" s="167" t="s">
        <v>62</v>
      </c>
      <c r="I34" s="168"/>
      <c r="J34" s="168"/>
      <c r="K34" s="168"/>
      <c r="L34" s="168"/>
      <c r="M34" s="168"/>
      <c r="N34" s="168"/>
      <c r="O34" s="169"/>
    </row>
    <row r="35" spans="1:18" ht="17.100000000000001" customHeight="1" thickBot="1" x14ac:dyDescent="0.45">
      <c r="A35" s="142"/>
      <c r="B35" s="143"/>
      <c r="C35" s="28"/>
      <c r="D35" s="17"/>
      <c r="E35" s="21"/>
      <c r="F35" s="11">
        <f t="shared" si="3"/>
        <v>0</v>
      </c>
      <c r="G35" s="49"/>
      <c r="H35" s="173"/>
      <c r="I35" s="174"/>
      <c r="J35" s="174"/>
      <c r="K35" s="174"/>
      <c r="L35" s="174"/>
      <c r="M35" s="174"/>
      <c r="N35" s="174"/>
      <c r="O35" s="175"/>
    </row>
    <row r="36" spans="1:18" ht="17.100000000000001" customHeight="1" thickBot="1" x14ac:dyDescent="0.45">
      <c r="A36" s="142"/>
      <c r="B36" s="143"/>
      <c r="C36" s="28"/>
      <c r="D36" s="17"/>
      <c r="E36" s="21"/>
      <c r="F36" s="11">
        <f t="shared" si="3"/>
        <v>0</v>
      </c>
      <c r="G36" s="49"/>
      <c r="H36" s="167"/>
      <c r="I36" s="168"/>
      <c r="J36" s="168"/>
      <c r="K36" s="168"/>
      <c r="L36" s="168"/>
      <c r="M36" s="168"/>
      <c r="N36" s="168"/>
      <c r="O36" s="169"/>
      <c r="Q36" s="6">
        <f>E5-E17</f>
        <v>0</v>
      </c>
      <c r="R36" s="6">
        <f>E5-E17</f>
        <v>0</v>
      </c>
    </row>
    <row r="37" spans="1:18" ht="17.100000000000001" customHeight="1" thickBot="1" x14ac:dyDescent="0.45">
      <c r="A37" s="22" t="s">
        <v>26</v>
      </c>
      <c r="B37" s="23" t="s">
        <v>26</v>
      </c>
      <c r="C37" s="28" t="s">
        <v>26</v>
      </c>
      <c r="D37" s="17"/>
      <c r="E37" s="21"/>
      <c r="F37" s="11">
        <f t="shared" si="3"/>
        <v>0</v>
      </c>
      <c r="G37" s="49"/>
      <c r="H37" s="167"/>
      <c r="I37" s="168"/>
      <c r="J37" s="168"/>
      <c r="K37" s="168"/>
      <c r="L37" s="168"/>
      <c r="M37" s="168"/>
      <c r="N37" s="168"/>
      <c r="O37" s="169"/>
    </row>
    <row r="38" spans="1:18" ht="17.100000000000001" customHeight="1" thickBot="1" x14ac:dyDescent="0.45">
      <c r="A38" s="52" t="s">
        <v>61</v>
      </c>
      <c r="B38" s="44" t="s">
        <v>61</v>
      </c>
      <c r="C38" s="45" t="s">
        <v>61</v>
      </c>
      <c r="D38" s="46"/>
      <c r="E38" s="47"/>
      <c r="F38" s="11">
        <f t="shared" si="3"/>
        <v>0</v>
      </c>
      <c r="G38" s="49"/>
      <c r="H38" s="173" t="s">
        <v>79</v>
      </c>
      <c r="I38" s="174"/>
      <c r="J38" s="174"/>
      <c r="K38" s="174"/>
      <c r="L38" s="174"/>
      <c r="M38" s="174"/>
      <c r="N38" s="174"/>
      <c r="O38" s="175"/>
    </row>
    <row r="39" spans="1:18" ht="17.100000000000001" customHeight="1" thickBot="1" x14ac:dyDescent="0.45">
      <c r="A39" s="24" t="s">
        <v>44</v>
      </c>
      <c r="B39" s="25" t="s">
        <v>44</v>
      </c>
      <c r="C39" s="29" t="s">
        <v>43</v>
      </c>
      <c r="D39" s="26"/>
      <c r="E39" s="27"/>
      <c r="F39" s="11">
        <f t="shared" si="3"/>
        <v>0</v>
      </c>
      <c r="G39" s="49"/>
      <c r="H39" s="170"/>
      <c r="I39" s="171"/>
      <c r="J39" s="171"/>
      <c r="K39" s="171"/>
      <c r="L39" s="171"/>
      <c r="M39" s="171"/>
      <c r="N39" s="171"/>
      <c r="O39" s="172"/>
    </row>
  </sheetData>
  <mergeCells count="55">
    <mergeCell ref="H36:O36"/>
    <mergeCell ref="H37:O37"/>
    <mergeCell ref="H39:O39"/>
    <mergeCell ref="H30:O30"/>
    <mergeCell ref="H31:O31"/>
    <mergeCell ref="H32:O32"/>
    <mergeCell ref="H33:O33"/>
    <mergeCell ref="H34:O34"/>
    <mergeCell ref="H35:O35"/>
    <mergeCell ref="H38:O38"/>
    <mergeCell ref="H25:O25"/>
    <mergeCell ref="H26:O26"/>
    <mergeCell ref="H27:O27"/>
    <mergeCell ref="H28:O28"/>
    <mergeCell ref="H29:O29"/>
    <mergeCell ref="H20:O20"/>
    <mergeCell ref="H21:O21"/>
    <mergeCell ref="H22:O22"/>
    <mergeCell ref="H23:O23"/>
    <mergeCell ref="H24:O24"/>
    <mergeCell ref="H9:O9"/>
    <mergeCell ref="H10:O10"/>
    <mergeCell ref="H11:O11"/>
    <mergeCell ref="H18:O18"/>
    <mergeCell ref="H19:O19"/>
    <mergeCell ref="A29:A36"/>
    <mergeCell ref="B29:B36"/>
    <mergeCell ref="B6:B8"/>
    <mergeCell ref="F15:G15"/>
    <mergeCell ref="H15:O16"/>
    <mergeCell ref="A17:C17"/>
    <mergeCell ref="H17:I17"/>
    <mergeCell ref="J17:O17"/>
    <mergeCell ref="A15:A16"/>
    <mergeCell ref="B15:B16"/>
    <mergeCell ref="C15:C16"/>
    <mergeCell ref="D15:D16"/>
    <mergeCell ref="E15:E16"/>
    <mergeCell ref="B18:B22"/>
    <mergeCell ref="B23:B27"/>
    <mergeCell ref="A18:A27"/>
    <mergeCell ref="H3:O4"/>
    <mergeCell ref="A5:C5"/>
    <mergeCell ref="H5:I5"/>
    <mergeCell ref="J5:O5"/>
    <mergeCell ref="A6:A8"/>
    <mergeCell ref="A3:A4"/>
    <mergeCell ref="B3:B4"/>
    <mergeCell ref="C3:C4"/>
    <mergeCell ref="D3:D4"/>
    <mergeCell ref="E3:E4"/>
    <mergeCell ref="F3:G3"/>
    <mergeCell ref="H6:O6"/>
    <mergeCell ref="H7:O7"/>
    <mergeCell ref="H8:O8"/>
  </mergeCells>
  <phoneticPr fontId="3" type="noConversion"/>
  <pageMargins left="0.70866141732283472" right="0.51181102362204722" top="0.74803149606299213" bottom="0.55118110236220474" header="0.31496062992125984" footer="0.31496062992125984"/>
  <pageSetup paperSize="9" scale="54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표지</vt:lpstr>
      <vt:lpstr>세입세출총괄</vt:lpstr>
      <vt:lpstr>세입세출상세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연숙 신</cp:lastModifiedBy>
  <cp:lastPrinted>2023-12-11T07:02:29Z</cp:lastPrinted>
  <dcterms:created xsi:type="dcterms:W3CDTF">2020-05-10T06:21:08Z</dcterms:created>
  <dcterms:modified xsi:type="dcterms:W3CDTF">2023-12-11T09:59:23Z</dcterms:modified>
</cp:coreProperties>
</file>