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ond\OneDrive\바탕 화면\"/>
    </mc:Choice>
  </mc:AlternateContent>
  <xr:revisionPtr revIDLastSave="0" documentId="13_ncr:1_{5B61CBFC-5B40-4199-8652-FBD803714B64}" xr6:coauthVersionLast="47" xr6:coauthVersionMax="47" xr10:uidLastSave="{00000000-0000-0000-0000-000000000000}"/>
  <bookViews>
    <workbookView xWindow="-120" yWindow="-120" windowWidth="29040" windowHeight="15840" tabRatio="779" activeTab="2" xr2:uid="{00000000-000D-0000-FFFF-FFFF00000000}"/>
  </bookViews>
  <sheets>
    <sheet name="표지" sheetId="9" r:id="rId1"/>
    <sheet name="예산총칙" sheetId="10" r:id="rId2"/>
    <sheet name="총괄목" sheetId="11" r:id="rId3"/>
  </sheets>
  <externalReferences>
    <externalReference r:id="rId4"/>
  </externalReferences>
  <definedNames>
    <definedName name="_xlnm.Print_Area" localSheetId="0">표지!$A$1:$C$3</definedName>
    <definedName name="_xlnm.Print_Titles" localSheetId="2">총괄목!$1:$1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0" i="11" l="1"/>
  <c r="K49" i="11"/>
  <c r="L49" i="11" s="1"/>
  <c r="J49" i="11"/>
  <c r="K48" i="11"/>
  <c r="L48" i="11" s="1"/>
  <c r="J48" i="11"/>
  <c r="K47" i="11"/>
  <c r="L47" i="11" s="1"/>
  <c r="J47" i="11"/>
  <c r="K46" i="11"/>
  <c r="L46" i="11" s="1"/>
  <c r="J46" i="11"/>
  <c r="K45" i="11"/>
  <c r="L45" i="11" s="1"/>
  <c r="J45" i="11"/>
  <c r="K44" i="11"/>
  <c r="L44" i="11" s="1"/>
  <c r="J44" i="11"/>
  <c r="K43" i="11"/>
  <c r="L43" i="11" s="1"/>
  <c r="J43" i="11"/>
  <c r="K42" i="11"/>
  <c r="L42" i="11" s="1"/>
  <c r="J42" i="11"/>
  <c r="K41" i="11"/>
  <c r="L41" i="11" s="1"/>
  <c r="J41" i="11"/>
  <c r="E41" i="11"/>
  <c r="F41" i="11" s="1"/>
  <c r="D41" i="11"/>
  <c r="K40" i="11"/>
  <c r="L40" i="11" s="1"/>
  <c r="J40" i="11"/>
  <c r="E40" i="11"/>
  <c r="F40" i="11" s="1"/>
  <c r="D40" i="11"/>
  <c r="K39" i="11"/>
  <c r="L39" i="11" s="1"/>
  <c r="J39" i="11"/>
  <c r="E39" i="11"/>
  <c r="F39" i="11" s="1"/>
  <c r="D39" i="11"/>
  <c r="K38" i="11"/>
  <c r="L38" i="11" s="1"/>
  <c r="J38" i="11"/>
  <c r="E38" i="11"/>
  <c r="F38" i="11" s="1"/>
  <c r="D38" i="11"/>
  <c r="K37" i="11"/>
  <c r="L37" i="11" s="1"/>
  <c r="J37" i="11"/>
  <c r="G37" i="11"/>
  <c r="E37" i="11"/>
  <c r="F37" i="11" s="1"/>
  <c r="D37" i="11"/>
  <c r="K36" i="11"/>
  <c r="L36" i="11" s="1"/>
  <c r="J36" i="11"/>
  <c r="E36" i="11"/>
  <c r="F36" i="11" s="1"/>
  <c r="D36" i="11"/>
  <c r="K35" i="11"/>
  <c r="L35" i="11" s="1"/>
  <c r="J35" i="11"/>
  <c r="E35" i="11"/>
  <c r="F35" i="11" s="1"/>
  <c r="D35" i="11"/>
  <c r="K34" i="11"/>
  <c r="L34" i="11" s="1"/>
  <c r="J34" i="11"/>
  <c r="E34" i="11"/>
  <c r="F34" i="11" s="1"/>
  <c r="D34" i="11"/>
  <c r="K33" i="11"/>
  <c r="L33" i="11" s="1"/>
  <c r="J33" i="11"/>
  <c r="E33" i="11"/>
  <c r="F33" i="11" s="1"/>
  <c r="D33" i="11"/>
  <c r="K32" i="11"/>
  <c r="L32" i="11" s="1"/>
  <c r="J32" i="11"/>
  <c r="E32" i="11"/>
  <c r="F32" i="11" s="1"/>
  <c r="D32" i="11"/>
  <c r="K31" i="11"/>
  <c r="L31" i="11" s="1"/>
  <c r="J31" i="11"/>
  <c r="E31" i="11"/>
  <c r="F31" i="11" s="1"/>
  <c r="D31" i="11"/>
  <c r="K30" i="11"/>
  <c r="L30" i="11" s="1"/>
  <c r="J30" i="11"/>
  <c r="E30" i="11"/>
  <c r="F30" i="11" s="1"/>
  <c r="D30" i="11"/>
  <c r="K29" i="11"/>
  <c r="L29" i="11" s="1"/>
  <c r="J29" i="11"/>
  <c r="E29" i="11"/>
  <c r="F29" i="11" s="1"/>
  <c r="D29" i="11"/>
  <c r="K28" i="11"/>
  <c r="L28" i="11" s="1"/>
  <c r="J28" i="11"/>
  <c r="E28" i="11"/>
  <c r="F28" i="11" s="1"/>
  <c r="D28" i="11"/>
  <c r="K27" i="11"/>
  <c r="L27" i="11" s="1"/>
  <c r="J27" i="11"/>
  <c r="E27" i="11"/>
  <c r="F27" i="11" s="1"/>
  <c r="D27" i="11"/>
  <c r="K26" i="11"/>
  <c r="L26" i="11" s="1"/>
  <c r="J26" i="11"/>
  <c r="E26" i="11"/>
  <c r="F26" i="11" s="1"/>
  <c r="D26" i="11"/>
  <c r="K25" i="11"/>
  <c r="L25" i="11" s="1"/>
  <c r="J25" i="11"/>
  <c r="E25" i="11"/>
  <c r="F25" i="11" s="1"/>
  <c r="D25" i="11"/>
  <c r="K24" i="11"/>
  <c r="L24" i="11" s="1"/>
  <c r="J24" i="11"/>
  <c r="E24" i="11"/>
  <c r="F24" i="11" s="1"/>
  <c r="D24" i="11"/>
  <c r="K23" i="11"/>
  <c r="L23" i="11" s="1"/>
  <c r="J23" i="11"/>
  <c r="E23" i="11"/>
  <c r="F23" i="11" s="1"/>
  <c r="D23" i="11"/>
  <c r="K22" i="11"/>
  <c r="L22" i="11" s="1"/>
  <c r="J22" i="11"/>
  <c r="E22" i="11"/>
  <c r="F22" i="11" s="1"/>
  <c r="D22" i="11"/>
  <c r="K21" i="11"/>
  <c r="L21" i="11" s="1"/>
  <c r="J21" i="11"/>
  <c r="E21" i="11"/>
  <c r="F21" i="11" s="1"/>
  <c r="D21" i="11"/>
  <c r="K20" i="11"/>
  <c r="L20" i="11" s="1"/>
  <c r="J20" i="11"/>
  <c r="E20" i="11"/>
  <c r="F20" i="11" s="1"/>
  <c r="D20" i="11"/>
  <c r="K19" i="11"/>
  <c r="L19" i="11" s="1"/>
  <c r="J19" i="11"/>
  <c r="E19" i="11"/>
  <c r="F19" i="11" s="1"/>
  <c r="D19" i="11"/>
  <c r="K18" i="11"/>
  <c r="L18" i="11" s="1"/>
  <c r="J18" i="11"/>
  <c r="E18" i="11"/>
  <c r="F18" i="11" s="1"/>
  <c r="D18" i="11"/>
  <c r="K17" i="11"/>
  <c r="L17" i="11" s="1"/>
  <c r="J17" i="11"/>
  <c r="E17" i="11"/>
  <c r="F17" i="11" s="1"/>
  <c r="D17" i="11"/>
  <c r="K16" i="11"/>
  <c r="L16" i="11" s="1"/>
  <c r="J16" i="11"/>
  <c r="E16" i="11"/>
  <c r="F16" i="11" s="1"/>
  <c r="D16" i="11"/>
  <c r="K15" i="11"/>
  <c r="L15" i="11" s="1"/>
  <c r="J15" i="11"/>
  <c r="E15" i="11"/>
  <c r="F15" i="11" s="1"/>
  <c r="D15" i="11"/>
  <c r="K14" i="11"/>
  <c r="L14" i="11" s="1"/>
  <c r="J14" i="11"/>
  <c r="E14" i="11"/>
  <c r="F14" i="11" s="1"/>
  <c r="D14" i="11"/>
  <c r="K13" i="11"/>
  <c r="L13" i="11" s="1"/>
  <c r="J13" i="11"/>
  <c r="E13" i="11"/>
  <c r="F13" i="11" s="1"/>
  <c r="D13" i="11"/>
  <c r="K12" i="11"/>
  <c r="L12" i="11" s="1"/>
  <c r="J12" i="11"/>
  <c r="E12" i="11"/>
  <c r="F12" i="11" s="1"/>
  <c r="D12" i="11"/>
  <c r="K11" i="11"/>
  <c r="L11" i="11" s="1"/>
  <c r="J11" i="11"/>
  <c r="E11" i="11"/>
  <c r="F11" i="11" s="1"/>
  <c r="D11" i="11"/>
  <c r="K10" i="11"/>
  <c r="L10" i="11" s="1"/>
  <c r="J10" i="11"/>
  <c r="E10" i="11"/>
  <c r="F10" i="11" s="1"/>
  <c r="D10" i="11"/>
  <c r="K9" i="11"/>
  <c r="L9" i="11" s="1"/>
  <c r="J9" i="11"/>
  <c r="E9" i="11"/>
  <c r="F9" i="11" s="1"/>
  <c r="D9" i="11"/>
  <c r="K8" i="11"/>
  <c r="L8" i="11" s="1"/>
  <c r="J8" i="11"/>
  <c r="E8" i="11"/>
  <c r="F8" i="11" s="1"/>
  <c r="D8" i="11"/>
  <c r="K7" i="11"/>
  <c r="L7" i="11" s="1"/>
  <c r="J7" i="11"/>
  <c r="E7" i="11"/>
  <c r="F7" i="11" s="1"/>
  <c r="D7" i="11"/>
  <c r="K6" i="11"/>
  <c r="L6" i="11" s="1"/>
  <c r="J6" i="11"/>
  <c r="E6" i="11"/>
  <c r="F6" i="11" s="1"/>
  <c r="D6" i="11"/>
  <c r="K5" i="11"/>
  <c r="L5" i="11" s="1"/>
  <c r="J5" i="11"/>
  <c r="E5" i="11"/>
  <c r="F5" i="11" s="1"/>
  <c r="D5" i="11"/>
  <c r="K4" i="11"/>
  <c r="L4" i="11" s="1"/>
  <c r="J4" i="11"/>
  <c r="E4" i="11"/>
  <c r="F4" i="11" s="1"/>
  <c r="D4" i="11"/>
  <c r="K3" i="11"/>
  <c r="L3" i="11" s="1"/>
  <c r="L2" i="11" s="1"/>
  <c r="J3" i="11"/>
  <c r="E3" i="11"/>
  <c r="F3" i="11" s="1"/>
  <c r="F2" i="11" s="1"/>
  <c r="D3" i="11"/>
  <c r="K2" i="11"/>
  <c r="J2" i="11"/>
  <c r="E2" i="11"/>
  <c r="D2" i="11"/>
  <c r="E1" i="11"/>
  <c r="K1" i="11" s="1"/>
  <c r="D1" i="11"/>
  <c r="J1" i="11" s="1"/>
  <c r="C10" i="10"/>
  <c r="C9" i="10"/>
  <c r="C8" i="10"/>
  <c r="C7" i="10"/>
  <c r="C6" i="10"/>
  <c r="E5" i="10"/>
  <c r="C5" i="10"/>
  <c r="C4" i="1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김인곤</author>
  </authors>
  <commentList>
    <comment ref="B2" authorId="0" shapeId="0" xr:uid="{D98C3FB6-5FE7-48EA-8796-2A591BEE8879}">
      <text>
        <r>
          <rPr>
            <b/>
            <sz val="9"/>
            <color indexed="81"/>
            <rFont val="굴림"/>
            <family val="3"/>
            <charset val="129"/>
          </rPr>
          <t xml:space="preserve">여기에 년도를 입력하세요
</t>
        </r>
      </text>
    </comment>
  </commentList>
</comments>
</file>

<file path=xl/sharedStrings.xml><?xml version="1.0" encoding="utf-8"?>
<sst xmlns="http://schemas.openxmlformats.org/spreadsheetml/2006/main" count="141" uniqueCount="113">
  <si>
    <t xml:space="preserve"> </t>
  </si>
  <si>
    <t>관</t>
    <phoneticPr fontId="1" type="noConversion"/>
  </si>
  <si>
    <t>항</t>
    <phoneticPr fontId="1" type="noConversion"/>
  </si>
  <si>
    <t>증  감</t>
  </si>
  <si>
    <t>법인일반회계</t>
    <phoneticPr fontId="1" type="noConversion"/>
  </si>
  <si>
    <t xml:space="preserve">
사회복지법인 자애복지재단</t>
    <phoneticPr fontId="1" type="noConversion"/>
  </si>
  <si>
    <t>2026년도</t>
    <phoneticPr fontId="1" type="noConversion"/>
  </si>
  <si>
    <t>1차 추경예산 총칙</t>
    <phoneticPr fontId="1" type="noConversion"/>
  </si>
  <si>
    <t>제 1 조</t>
    <phoneticPr fontId="1" type="noConversion"/>
  </si>
  <si>
    <t>본 예산은 이사회의 의결을 거쳐야 한다.</t>
    <phoneticPr fontId="1" type="noConversion"/>
  </si>
  <si>
    <t>제 2 조</t>
  </si>
  <si>
    <t xml:space="preserve">본 예산 세입 세출 총액은 </t>
    <phoneticPr fontId="1" type="noConversion"/>
  </si>
  <si>
    <t>원 으로 한다.</t>
    <phoneticPr fontId="1" type="noConversion"/>
  </si>
  <si>
    <t>제 3 조</t>
  </si>
  <si>
    <t>본 예산 세입, 세출 명세는 세입 세출 예산서와 같다.</t>
    <phoneticPr fontId="1" type="noConversion"/>
  </si>
  <si>
    <t>제 4 조</t>
  </si>
  <si>
    <t>예산의 항목간 전용은 이사회의 승인을 얻어 집행한다.</t>
    <phoneticPr fontId="1" type="noConversion"/>
  </si>
  <si>
    <t>제 5 조</t>
  </si>
  <si>
    <t>예비비는 대표이사의 승인을 받아 지출한다.</t>
    <phoneticPr fontId="1" type="noConversion"/>
  </si>
  <si>
    <t>제 6 조</t>
  </si>
  <si>
    <t>당해년도 예산의 집행은 회계연도 말일 이전으로 한다.</t>
    <phoneticPr fontId="1" type="noConversion"/>
  </si>
  <si>
    <t>제 7 조</t>
  </si>
  <si>
    <t>회계연도 말일까지의 미지급은 차기년도에 이월집행한다.</t>
    <phoneticPr fontId="1" type="noConversion"/>
  </si>
  <si>
    <t>목</t>
    <phoneticPr fontId="1" type="noConversion"/>
  </si>
  <si>
    <t>합        계</t>
    <phoneticPr fontId="1" type="noConversion"/>
  </si>
  <si>
    <t>01 재산수입</t>
    <phoneticPr fontId="1" type="noConversion"/>
  </si>
  <si>
    <t>01 사무비</t>
    <phoneticPr fontId="1" type="noConversion"/>
  </si>
  <si>
    <t>11 기본재산수입</t>
    <phoneticPr fontId="1" type="noConversion"/>
  </si>
  <si>
    <t>11 인건비</t>
    <phoneticPr fontId="1" type="noConversion"/>
  </si>
  <si>
    <t>111 임대료수입</t>
    <phoneticPr fontId="1" type="noConversion"/>
  </si>
  <si>
    <t>111 급여</t>
    <phoneticPr fontId="1" type="noConversion"/>
  </si>
  <si>
    <t>112 배당 및 이자수입</t>
    <phoneticPr fontId="1" type="noConversion"/>
  </si>
  <si>
    <t>112 상여금</t>
    <phoneticPr fontId="1" type="noConversion"/>
  </si>
  <si>
    <t>113 재산매각수입</t>
    <phoneticPr fontId="1" type="noConversion"/>
  </si>
  <si>
    <t>113 일용잡급</t>
    <phoneticPr fontId="1" type="noConversion"/>
  </si>
  <si>
    <t>114 기타수입</t>
    <phoneticPr fontId="1" type="noConversion"/>
  </si>
  <si>
    <t>114 제수당</t>
    <phoneticPr fontId="1" type="noConversion"/>
  </si>
  <si>
    <t>02 사업수입</t>
    <phoneticPr fontId="1" type="noConversion"/>
  </si>
  <si>
    <t>115 퇴직금및퇴직적립금</t>
    <phoneticPr fontId="1" type="noConversion"/>
  </si>
  <si>
    <t>21 수익사업수입</t>
    <phoneticPr fontId="1" type="noConversion"/>
  </si>
  <si>
    <t>116 사회보험부담비용</t>
    <phoneticPr fontId="1" type="noConversion"/>
  </si>
  <si>
    <t>211 수익사업수입</t>
    <phoneticPr fontId="1" type="noConversion"/>
  </si>
  <si>
    <t>117 기타후생경비</t>
    <phoneticPr fontId="1" type="noConversion"/>
  </si>
  <si>
    <t>03 과년도수입</t>
    <phoneticPr fontId="1" type="noConversion"/>
  </si>
  <si>
    <t>12 업무추진비</t>
    <phoneticPr fontId="1" type="noConversion"/>
  </si>
  <si>
    <t>31 과년도수입</t>
    <phoneticPr fontId="1" type="noConversion"/>
  </si>
  <si>
    <t>121 기관운영비</t>
    <phoneticPr fontId="1" type="noConversion"/>
  </si>
  <si>
    <t>311 과년도수입</t>
    <phoneticPr fontId="1" type="noConversion"/>
  </si>
  <si>
    <t>122 직책보조비</t>
    <phoneticPr fontId="1" type="noConversion"/>
  </si>
  <si>
    <t>04 보조금수입</t>
    <phoneticPr fontId="1" type="noConversion"/>
  </si>
  <si>
    <t>123 회의비</t>
    <phoneticPr fontId="1" type="noConversion"/>
  </si>
  <si>
    <t>41 경상보조금수입</t>
    <phoneticPr fontId="1" type="noConversion"/>
  </si>
  <si>
    <t>13 운영비</t>
    <phoneticPr fontId="1" type="noConversion"/>
  </si>
  <si>
    <t>411 경상보조금수입</t>
    <phoneticPr fontId="1" type="noConversion"/>
  </si>
  <si>
    <t xml:space="preserve"> </t>
    <phoneticPr fontId="1" type="noConversion"/>
  </si>
  <si>
    <t>131 여비</t>
    <phoneticPr fontId="1" type="noConversion"/>
  </si>
  <si>
    <t>42 자본보조금수입</t>
    <phoneticPr fontId="1" type="noConversion"/>
  </si>
  <si>
    <t>132 수용비및수수료</t>
    <phoneticPr fontId="1" type="noConversion"/>
  </si>
  <si>
    <t>413 기타보조금수입</t>
    <phoneticPr fontId="1" type="noConversion"/>
  </si>
  <si>
    <t>133 공공요금</t>
    <phoneticPr fontId="1" type="noConversion"/>
  </si>
  <si>
    <t>43 기타보조금수입</t>
    <phoneticPr fontId="1" type="noConversion"/>
  </si>
  <si>
    <t>134 제세공과금</t>
    <phoneticPr fontId="1" type="noConversion"/>
  </si>
  <si>
    <t>431 기타보조금수입</t>
    <phoneticPr fontId="1" type="noConversion"/>
  </si>
  <si>
    <t>135 차량비</t>
    <phoneticPr fontId="1" type="noConversion"/>
  </si>
  <si>
    <t>05 후원금수입</t>
    <phoneticPr fontId="1" type="noConversion"/>
  </si>
  <si>
    <t>135 연료비</t>
    <phoneticPr fontId="1" type="noConversion"/>
  </si>
  <si>
    <t>51 후원금수입</t>
    <phoneticPr fontId="1" type="noConversion"/>
  </si>
  <si>
    <t>02 재산조성비</t>
    <phoneticPr fontId="1" type="noConversion"/>
  </si>
  <si>
    <t>511 지정후원금수입</t>
    <phoneticPr fontId="1" type="noConversion"/>
  </si>
  <si>
    <t>21 시설비</t>
    <phoneticPr fontId="1" type="noConversion"/>
  </si>
  <si>
    <t>512 비지정후원금수입</t>
    <phoneticPr fontId="1" type="noConversion"/>
  </si>
  <si>
    <t>211 시설비</t>
    <phoneticPr fontId="1" type="noConversion"/>
  </si>
  <si>
    <t>06 차입금</t>
    <phoneticPr fontId="1" type="noConversion"/>
  </si>
  <si>
    <t>212 자산취득비</t>
    <phoneticPr fontId="1" type="noConversion"/>
  </si>
  <si>
    <t>61 차입금</t>
    <phoneticPr fontId="1" type="noConversion"/>
  </si>
  <si>
    <t>213 시설장비유지비</t>
    <phoneticPr fontId="1" type="noConversion"/>
  </si>
  <si>
    <t>611 금융기관차입금</t>
    <phoneticPr fontId="1" type="noConversion"/>
  </si>
  <si>
    <t>03 사업비</t>
    <phoneticPr fontId="1" type="noConversion"/>
  </si>
  <si>
    <t>612 기타차입금</t>
    <phoneticPr fontId="1" type="noConversion"/>
  </si>
  <si>
    <t>31 일반사업비</t>
    <phoneticPr fontId="1" type="noConversion"/>
  </si>
  <si>
    <t>07 전입금</t>
    <phoneticPr fontId="1" type="noConversion"/>
  </si>
  <si>
    <t>311 일반사업비</t>
    <phoneticPr fontId="1" type="noConversion"/>
  </si>
  <si>
    <t>61 전입금</t>
    <phoneticPr fontId="1" type="noConversion"/>
  </si>
  <si>
    <t>32 수익사업비</t>
    <phoneticPr fontId="1" type="noConversion"/>
  </si>
  <si>
    <t>611 다른회계전입금</t>
    <phoneticPr fontId="1" type="noConversion"/>
  </si>
  <si>
    <t>321 수익사업비</t>
    <phoneticPr fontId="1" type="noConversion"/>
  </si>
  <si>
    <t>08 이월금</t>
    <phoneticPr fontId="1" type="noConversion"/>
  </si>
  <si>
    <t>04 전출금</t>
    <phoneticPr fontId="1" type="noConversion"/>
  </si>
  <si>
    <t>81 이월금</t>
    <phoneticPr fontId="1" type="noConversion"/>
  </si>
  <si>
    <t>41 전출금</t>
    <phoneticPr fontId="1" type="noConversion"/>
  </si>
  <si>
    <t>711 전년도이월금</t>
    <phoneticPr fontId="1" type="noConversion"/>
  </si>
  <si>
    <t>411시설전출금</t>
    <phoneticPr fontId="1" type="noConversion"/>
  </si>
  <si>
    <t>712 전년도이월금(후원금)</t>
    <phoneticPr fontId="1" type="noConversion"/>
  </si>
  <si>
    <t>412시설전출금(후원금)</t>
    <phoneticPr fontId="1" type="noConversion"/>
  </si>
  <si>
    <t>09 잡수입</t>
    <phoneticPr fontId="1" type="noConversion"/>
  </si>
  <si>
    <t>91 잡수입</t>
    <phoneticPr fontId="1" type="noConversion"/>
  </si>
  <si>
    <t>51 과년도지출</t>
    <phoneticPr fontId="1" type="noConversion"/>
  </si>
  <si>
    <t>911 불용품매각대</t>
    <phoneticPr fontId="1" type="noConversion"/>
  </si>
  <si>
    <t>511 과년도지출</t>
    <phoneticPr fontId="1" type="noConversion"/>
  </si>
  <si>
    <t>912 기타예금이자수입</t>
    <phoneticPr fontId="1" type="noConversion"/>
  </si>
  <si>
    <t>06 상환금</t>
    <phoneticPr fontId="1" type="noConversion"/>
  </si>
  <si>
    <t>913 기타잡수입</t>
    <phoneticPr fontId="1" type="noConversion"/>
  </si>
  <si>
    <t>61 부채상환금</t>
    <phoneticPr fontId="1" type="noConversion"/>
  </si>
  <si>
    <t>611 원금상환금</t>
    <phoneticPr fontId="1" type="noConversion"/>
  </si>
  <si>
    <t>612 이자지불금</t>
    <phoneticPr fontId="1" type="noConversion"/>
  </si>
  <si>
    <t>07 잡지출</t>
    <phoneticPr fontId="1" type="noConversion"/>
  </si>
  <si>
    <t>71 잡지출</t>
    <phoneticPr fontId="1" type="noConversion"/>
  </si>
  <si>
    <t>711 잡지출</t>
    <phoneticPr fontId="1" type="noConversion"/>
  </si>
  <si>
    <t>08 예비비 및 기타</t>
    <phoneticPr fontId="1" type="noConversion"/>
  </si>
  <si>
    <t>81 예비비 및 기타</t>
    <phoneticPr fontId="1" type="noConversion"/>
  </si>
  <si>
    <t>811 예비비</t>
    <phoneticPr fontId="1" type="noConversion"/>
  </si>
  <si>
    <t>812 반환금</t>
    <phoneticPr fontId="1" type="noConversion"/>
  </si>
  <si>
    <t>2026년도 1차 추경예산서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</si>
</sst>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_);[Red]\(#,##0\)"/>
  </numFmts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u/>
      <sz val="20"/>
      <name val="굴림체"/>
      <family val="3"/>
      <charset val="129"/>
    </font>
    <font>
      <sz val="20"/>
      <name val="굴림체"/>
      <family val="3"/>
      <charset val="129"/>
    </font>
    <font>
      <sz val="11"/>
      <name val="굴림체"/>
      <family val="3"/>
      <charset val="129"/>
    </font>
    <font>
      <b/>
      <sz val="36"/>
      <name val="굴림체"/>
      <family val="3"/>
      <charset val="129"/>
    </font>
    <font>
      <b/>
      <sz val="48"/>
      <name val="굴림체"/>
      <family val="3"/>
      <charset val="129"/>
    </font>
    <font>
      <b/>
      <sz val="26"/>
      <name val="굴림체"/>
      <family val="3"/>
      <charset val="129"/>
    </font>
    <font>
      <b/>
      <sz val="24"/>
      <name val="굴림체"/>
      <family val="3"/>
      <charset val="129"/>
    </font>
    <font>
      <b/>
      <sz val="28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굴림체"/>
      <family val="3"/>
      <charset val="129"/>
    </font>
    <font>
      <sz val="12"/>
      <name val="굴림체"/>
      <family val="3"/>
      <charset val="129"/>
    </font>
    <font>
      <b/>
      <sz val="9"/>
      <color indexed="8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0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double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double">
        <color theme="0" tint="-0.14993743705557422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double">
        <color theme="0" tint="-0.14993743705557422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theme="0" tint="-0.14993743705557422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double">
        <color theme="0" tint="-0.14993743705557422"/>
      </left>
      <right/>
      <top style="thin">
        <color theme="0" tint="-0.14996795556505021"/>
      </top>
      <bottom/>
      <diagonal/>
    </border>
    <border>
      <left style="double">
        <color theme="0" tint="-0.14993743705557422"/>
      </left>
      <right/>
      <top/>
      <bottom/>
      <diagonal/>
    </border>
    <border>
      <left/>
      <right/>
      <top style="thin">
        <color theme="0" tint="-0.14996795556505021"/>
      </top>
      <bottom/>
      <diagonal/>
    </border>
    <border>
      <left style="double">
        <color theme="0" tint="-0.14993743705557422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double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double">
        <color theme="0" tint="-0.14993743705557422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double">
        <color theme="0" tint="-0.14993743705557422"/>
      </right>
      <top/>
      <bottom/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93743705557422"/>
      </bottom>
      <diagonal/>
    </border>
    <border>
      <left style="thin">
        <color theme="0" tint="-0.14993743705557422"/>
      </left>
      <right/>
      <top/>
      <bottom style="thin">
        <color theme="0" tint="-0.14993743705557422"/>
      </bottom>
      <diagonal/>
    </border>
    <border>
      <left style="double">
        <color theme="0" tint="-0.14990691854609822"/>
      </left>
      <right style="thin">
        <color theme="0" tint="-0.14993743705557422"/>
      </right>
      <top/>
      <bottom style="thin">
        <color theme="0" tint="-0.1498764000366222"/>
      </bottom>
      <diagonal/>
    </border>
    <border>
      <left style="thin">
        <color theme="0" tint="-0.14993743705557422"/>
      </left>
      <right style="thin">
        <color theme="0" tint="-0.14993743705557422"/>
      </right>
      <top/>
      <bottom style="thin">
        <color theme="0" tint="-0.1498764000366222"/>
      </bottom>
      <diagonal/>
    </border>
    <border>
      <left/>
      <right/>
      <top/>
      <bottom style="thin">
        <color theme="0" tint="-0.1498764000366222"/>
      </bottom>
      <diagonal/>
    </border>
    <border>
      <left/>
      <right style="thin">
        <color theme="0" tint="-0.14996795556505021"/>
      </right>
      <top/>
      <bottom style="thin">
        <color theme="0" tint="-0.1498764000366222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6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8" fillId="0" borderId="0" xfId="1" applyFont="1"/>
    <xf numFmtId="0" fontId="10" fillId="0" borderId="0" xfId="1" applyFont="1" applyAlignment="1">
      <alignment horizontal="right"/>
    </xf>
    <xf numFmtId="0" fontId="10" fillId="0" borderId="0" xfId="1" applyFont="1" applyAlignment="1">
      <alignment horizontal="left"/>
    </xf>
    <xf numFmtId="0" fontId="7" fillId="0" borderId="0" xfId="1" applyFont="1"/>
    <xf numFmtId="0" fontId="7" fillId="0" borderId="0" xfId="1" applyFont="1" applyAlignment="1">
      <alignment horizontal="center"/>
    </xf>
    <xf numFmtId="0" fontId="12" fillId="0" borderId="0" xfId="1" applyFont="1" applyAlignment="1">
      <alignment horizontal="left"/>
    </xf>
    <xf numFmtId="0" fontId="13" fillId="0" borderId="0" xfId="1" applyFont="1"/>
    <xf numFmtId="0" fontId="13" fillId="0" borderId="0" xfId="1" applyFont="1" applyAlignment="1">
      <alignment horizontal="center"/>
    </xf>
    <xf numFmtId="0" fontId="13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177" fontId="14" fillId="0" borderId="0" xfId="1" applyNumberFormat="1" applyFont="1" applyAlignment="1">
      <alignment horizontal="right"/>
    </xf>
    <xf numFmtId="0" fontId="15" fillId="0" borderId="0" xfId="1" applyFont="1"/>
    <xf numFmtId="0" fontId="15" fillId="0" borderId="0" xfId="1" applyFont="1" applyAlignment="1">
      <alignment horizontal="center"/>
    </xf>
    <xf numFmtId="0" fontId="1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4" fillId="2" borderId="1" xfId="1" applyFont="1" applyFill="1" applyBorder="1" applyAlignment="1">
      <alignment horizontal="center" vertical="center" shrinkToFit="1"/>
    </xf>
    <xf numFmtId="177" fontId="4" fillId="2" borderId="1" xfId="1" applyNumberFormat="1" applyFont="1" applyFill="1" applyBorder="1" applyAlignment="1">
      <alignment horizontal="center" vertical="center" shrinkToFit="1"/>
    </xf>
    <xf numFmtId="176" fontId="4" fillId="2" borderId="2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3" fillId="0" borderId="3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shrinkToFit="1"/>
    </xf>
    <xf numFmtId="177" fontId="3" fillId="0" borderId="1" xfId="1" applyNumberFormat="1" applyFont="1" applyBorder="1" applyAlignment="1">
      <alignment horizontal="right" vertical="center" shrinkToFit="1"/>
    </xf>
    <xf numFmtId="176" fontId="3" fillId="0" borderId="2" xfId="1" applyNumberFormat="1" applyFont="1" applyBorder="1" applyAlignment="1">
      <alignment horizontal="right" vertical="center" shrinkToFit="1"/>
    </xf>
    <xf numFmtId="176" fontId="3" fillId="0" borderId="1" xfId="1" applyNumberFormat="1" applyFont="1" applyBorder="1" applyAlignment="1">
      <alignment vertical="center" shrinkToFit="1"/>
    </xf>
    <xf numFmtId="0" fontId="3" fillId="0" borderId="0" xfId="1" applyFont="1" applyAlignment="1">
      <alignment vertical="center" shrinkToFit="1"/>
    </xf>
    <xf numFmtId="0" fontId="4" fillId="0" borderId="1" xfId="1" applyFont="1" applyBorder="1" applyAlignment="1">
      <alignment horizontal="left" vertical="center" shrinkToFit="1"/>
    </xf>
    <xf numFmtId="177" fontId="4" fillId="0" borderId="1" xfId="1" applyNumberFormat="1" applyFont="1" applyBorder="1" applyAlignment="1">
      <alignment vertical="center" shrinkToFit="1"/>
    </xf>
    <xf numFmtId="176" fontId="4" fillId="0" borderId="2" xfId="1" applyNumberFormat="1" applyFont="1" applyBorder="1" applyAlignment="1">
      <alignment vertical="center" shrinkToFit="1"/>
    </xf>
    <xf numFmtId="0" fontId="4" fillId="0" borderId="3" xfId="1" applyFont="1" applyBorder="1" applyAlignment="1">
      <alignment vertical="center" shrinkToFit="1"/>
    </xf>
    <xf numFmtId="0" fontId="4" fillId="0" borderId="1" xfId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4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left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1" xfId="1" applyFont="1" applyBorder="1" applyAlignment="1">
      <alignment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left" vertical="center" shrinkToFit="1"/>
    </xf>
    <xf numFmtId="0" fontId="4" fillId="0" borderId="8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0" fontId="4" fillId="0" borderId="11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13" xfId="1" applyFont="1" applyBorder="1" applyAlignment="1">
      <alignment vertical="center" shrinkToFit="1"/>
    </xf>
    <xf numFmtId="0" fontId="4" fillId="0" borderId="14" xfId="1" applyFont="1" applyBorder="1" applyAlignment="1">
      <alignment vertical="center" shrinkToFit="1"/>
    </xf>
    <xf numFmtId="0" fontId="4" fillId="0" borderId="15" xfId="1" applyFont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7" xfId="1" applyFont="1" applyBorder="1" applyAlignment="1">
      <alignment horizontal="center" vertical="center" shrinkToFit="1"/>
    </xf>
    <xf numFmtId="0" fontId="4" fillId="0" borderId="18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3" xfId="1" applyFont="1" applyBorder="1" applyAlignment="1">
      <alignment vertical="center" shrinkToFit="1"/>
    </xf>
    <xf numFmtId="0" fontId="4" fillId="0" borderId="21" xfId="1" applyFont="1" applyBorder="1" applyAlignment="1">
      <alignment vertical="center" shrinkToFit="1"/>
    </xf>
    <xf numFmtId="0" fontId="2" fillId="0" borderId="14" xfId="1" applyBorder="1"/>
    <xf numFmtId="0" fontId="2" fillId="0" borderId="3" xfId="1" applyBorder="1"/>
    <xf numFmtId="177" fontId="4" fillId="0" borderId="4" xfId="1" applyNumberFormat="1" applyFont="1" applyBorder="1" applyAlignment="1">
      <alignment horizontal="center" vertical="center" shrinkToFit="1"/>
    </xf>
    <xf numFmtId="176" fontId="4" fillId="0" borderId="22" xfId="1" applyNumberFormat="1" applyFont="1" applyBorder="1" applyAlignment="1">
      <alignment horizontal="center" vertical="center" shrinkToFit="1"/>
    </xf>
    <xf numFmtId="177" fontId="4" fillId="0" borderId="5" xfId="1" applyNumberFormat="1" applyFont="1" applyBorder="1" applyAlignment="1">
      <alignment horizontal="center" vertical="center" shrinkToFit="1"/>
    </xf>
    <xf numFmtId="176" fontId="4" fillId="0" borderId="23" xfId="1" applyNumberFormat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left" vertical="center" shrinkToFit="1"/>
    </xf>
    <xf numFmtId="0" fontId="4" fillId="0" borderId="4" xfId="1" applyFont="1" applyBorder="1" applyAlignment="1">
      <alignment horizontal="left" vertical="center" shrinkToFit="1"/>
    </xf>
    <xf numFmtId="0" fontId="4" fillId="0" borderId="24" xfId="1" applyFont="1" applyBorder="1" applyAlignment="1">
      <alignment vertical="center" shrinkToFit="1"/>
    </xf>
    <xf numFmtId="177" fontId="4" fillId="0" borderId="24" xfId="1" applyNumberFormat="1" applyFont="1" applyBorder="1" applyAlignment="1">
      <alignment vertical="center" shrinkToFit="1"/>
    </xf>
    <xf numFmtId="176" fontId="4" fillId="0" borderId="25" xfId="1" applyNumberFormat="1" applyFont="1" applyBorder="1" applyAlignment="1">
      <alignment vertical="center" shrinkToFit="1"/>
    </xf>
    <xf numFmtId="0" fontId="4" fillId="0" borderId="26" xfId="1" applyFont="1" applyBorder="1" applyAlignment="1">
      <alignment vertical="center" shrinkToFit="1"/>
    </xf>
    <xf numFmtId="0" fontId="4" fillId="0" borderId="27" xfId="1" applyFont="1" applyBorder="1" applyAlignment="1">
      <alignment vertical="center" shrinkToFit="1"/>
    </xf>
    <xf numFmtId="0" fontId="4" fillId="0" borderId="28" xfId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0" xfId="1" applyNumberFormat="1" applyFont="1" applyAlignment="1">
      <alignment vertical="center" shrinkToFit="1"/>
    </xf>
    <xf numFmtId="177" fontId="4" fillId="0" borderId="0" xfId="1" applyNumberFormat="1" applyFont="1" applyAlignment="1">
      <alignment vertical="center" shrinkToFit="1"/>
    </xf>
    <xf numFmtId="176" fontId="4" fillId="0" borderId="0" xfId="1" applyNumberFormat="1" applyFont="1" applyAlignment="1">
      <alignment horizontal="right" vertical="center" shrinkToFit="1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naond\OneDrive\&#48148;&#53461;%20&#54868;&#47732;\&#51088;&#50528;&#48373;&#51648;&#51116;&#45800;\&#50696;&#49328;&#44208;&#49328;&#49849;&#51064;&#50629;&#47924;\26&#45380;&#46020;&#52628;&#44221;1&#52264;\26&#45380;&#48277;&#51064;2&#52628;&#44221;1&#50696;&#49328;&#49436;.xls" TargetMode="External"/><Relationship Id="rId1" Type="http://schemas.openxmlformats.org/officeDocument/2006/relationships/externalLinkPath" Target="&#51088;&#50528;&#48373;&#51648;&#51116;&#45800;/&#50696;&#49328;&#44208;&#49328;&#49849;&#51064;&#50629;&#47924;/26&#45380;&#46020;&#52628;&#44221;1&#52264;/26&#45380;&#48277;&#51064;2&#52628;&#44221;1&#50696;&#49328;&#494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표지"/>
      <sheetName val="예산총칙"/>
      <sheetName val="총괄관"/>
      <sheetName val="총괄항"/>
      <sheetName val="총괄목"/>
      <sheetName val="총괄세목"/>
      <sheetName val="세입세출예산서"/>
      <sheetName val="임직원봉급명세서"/>
    </sheetNames>
    <sheetDataSet>
      <sheetData sheetId="0"/>
      <sheetData sheetId="1"/>
      <sheetData sheetId="2"/>
      <sheetData sheetId="3"/>
      <sheetData sheetId="4"/>
      <sheetData sheetId="5">
        <row r="1">
          <cell r="E1" t="str">
            <v>당초예산액</v>
          </cell>
          <cell r="F1" t="str">
            <v>추경예산액</v>
          </cell>
        </row>
        <row r="2">
          <cell r="F2">
            <v>352658932</v>
          </cell>
        </row>
        <row r="3">
          <cell r="E3">
            <v>0</v>
          </cell>
          <cell r="F3">
            <v>0</v>
          </cell>
          <cell r="L3">
            <v>17540000</v>
          </cell>
          <cell r="M3">
            <v>22187040</v>
          </cell>
        </row>
        <row r="4">
          <cell r="E4">
            <v>0</v>
          </cell>
          <cell r="F4">
            <v>0</v>
          </cell>
          <cell r="L4">
            <v>0</v>
          </cell>
          <cell r="M4">
            <v>0</v>
          </cell>
        </row>
        <row r="9">
          <cell r="E9">
            <v>0</v>
          </cell>
          <cell r="F9">
            <v>0</v>
          </cell>
        </row>
        <row r="10">
          <cell r="E10">
            <v>0</v>
          </cell>
          <cell r="F10">
            <v>0</v>
          </cell>
        </row>
        <row r="12">
          <cell r="E12">
            <v>0</v>
          </cell>
          <cell r="F12">
            <v>0</v>
          </cell>
          <cell r="L12">
            <v>12200000</v>
          </cell>
          <cell r="M12">
            <v>16400000</v>
          </cell>
        </row>
        <row r="13">
          <cell r="E13">
            <v>0</v>
          </cell>
          <cell r="F13">
            <v>0</v>
          </cell>
          <cell r="L13">
            <v>1200000</v>
          </cell>
          <cell r="M13">
            <v>5400000</v>
          </cell>
        </row>
        <row r="14">
          <cell r="L14">
            <v>6000000</v>
          </cell>
          <cell r="M14">
            <v>6000000</v>
          </cell>
        </row>
        <row r="15">
          <cell r="E15">
            <v>96000000</v>
          </cell>
          <cell r="F15">
            <v>96000000</v>
          </cell>
          <cell r="L15">
            <v>5000000</v>
          </cell>
          <cell r="M15">
            <v>5000000</v>
          </cell>
        </row>
        <row r="16">
          <cell r="E16">
            <v>0</v>
          </cell>
          <cell r="F16">
            <v>0</v>
          </cell>
          <cell r="L16">
            <v>5340000</v>
          </cell>
          <cell r="M16">
            <v>5787040</v>
          </cell>
        </row>
        <row r="17">
          <cell r="L17">
            <v>600000</v>
          </cell>
          <cell r="M17">
            <v>600000</v>
          </cell>
        </row>
        <row r="18">
          <cell r="E18">
            <v>0</v>
          </cell>
          <cell r="F18">
            <v>0</v>
          </cell>
          <cell r="L18">
            <v>2240000</v>
          </cell>
          <cell r="M18">
            <v>2687040</v>
          </cell>
        </row>
        <row r="19">
          <cell r="L19">
            <v>1500000</v>
          </cell>
          <cell r="M19">
            <v>1500000</v>
          </cell>
        </row>
        <row r="20">
          <cell r="E20">
            <v>96000000</v>
          </cell>
          <cell r="F20">
            <v>96000000</v>
          </cell>
          <cell r="L20">
            <v>1000000</v>
          </cell>
          <cell r="M20">
            <v>1000000</v>
          </cell>
        </row>
        <row r="21">
          <cell r="E21">
            <v>96000000</v>
          </cell>
          <cell r="F21">
            <v>96000000</v>
          </cell>
        </row>
        <row r="22">
          <cell r="E22">
            <v>38400000</v>
          </cell>
          <cell r="F22">
            <v>38400000</v>
          </cell>
        </row>
        <row r="23">
          <cell r="E23">
            <v>38400000</v>
          </cell>
          <cell r="F23">
            <v>38400000</v>
          </cell>
          <cell r="L23">
            <v>6000000</v>
          </cell>
          <cell r="M23">
            <v>6000000</v>
          </cell>
        </row>
        <row r="24">
          <cell r="E24">
            <v>0</v>
          </cell>
          <cell r="F24">
            <v>0</v>
          </cell>
          <cell r="L24">
            <v>6000000</v>
          </cell>
          <cell r="M24">
            <v>6000000</v>
          </cell>
        </row>
        <row r="25">
          <cell r="E25">
            <v>0</v>
          </cell>
          <cell r="F25">
            <v>0</v>
          </cell>
          <cell r="L25">
            <v>0</v>
          </cell>
          <cell r="M25">
            <v>0</v>
          </cell>
        </row>
        <row r="26">
          <cell r="E26">
            <v>38400000</v>
          </cell>
          <cell r="F26">
            <v>38400000</v>
          </cell>
          <cell r="L26">
            <v>0</v>
          </cell>
          <cell r="M26">
            <v>0</v>
          </cell>
        </row>
        <row r="27">
          <cell r="E27">
            <v>0</v>
          </cell>
          <cell r="F27">
            <v>0</v>
          </cell>
          <cell r="L27">
            <v>6000000</v>
          </cell>
          <cell r="M27">
            <v>6000000</v>
          </cell>
        </row>
        <row r="28">
          <cell r="E28">
            <v>0</v>
          </cell>
          <cell r="F28">
            <v>0</v>
          </cell>
          <cell r="L28">
            <v>0</v>
          </cell>
          <cell r="M28">
            <v>0</v>
          </cell>
        </row>
        <row r="29">
          <cell r="L29">
            <v>0</v>
          </cell>
          <cell r="M29">
            <v>0</v>
          </cell>
        </row>
        <row r="31">
          <cell r="E31">
            <v>0</v>
          </cell>
          <cell r="F31">
            <v>0</v>
          </cell>
          <cell r="L31">
            <v>0</v>
          </cell>
          <cell r="M31">
            <v>0</v>
          </cell>
        </row>
        <row r="32">
          <cell r="E32">
            <v>0</v>
          </cell>
          <cell r="F32">
            <v>0</v>
          </cell>
        </row>
        <row r="33">
          <cell r="L33">
            <v>116094710</v>
          </cell>
          <cell r="M33">
            <v>114749180</v>
          </cell>
        </row>
        <row r="34">
          <cell r="E34">
            <v>204732372</v>
          </cell>
          <cell r="F34">
            <v>215154922</v>
          </cell>
          <cell r="L34">
            <v>116094710</v>
          </cell>
          <cell r="M34">
            <v>114749180</v>
          </cell>
        </row>
        <row r="35">
          <cell r="E35">
            <v>204732372</v>
          </cell>
          <cell r="F35">
            <v>215154922</v>
          </cell>
          <cell r="L35">
            <v>6800000</v>
          </cell>
          <cell r="M35">
            <v>6800000</v>
          </cell>
        </row>
        <row r="36">
          <cell r="E36">
            <v>184795708</v>
          </cell>
          <cell r="F36">
            <v>192523022</v>
          </cell>
          <cell r="L36">
            <v>21000000</v>
          </cell>
          <cell r="M36">
            <v>19530390</v>
          </cell>
        </row>
        <row r="37">
          <cell r="E37">
            <v>19936664</v>
          </cell>
          <cell r="F37">
            <v>22631900</v>
          </cell>
          <cell r="L37">
            <v>48303000</v>
          </cell>
          <cell r="M37">
            <v>48303000</v>
          </cell>
        </row>
        <row r="38">
          <cell r="E38">
            <v>5100000</v>
          </cell>
          <cell r="F38">
            <v>3104010</v>
          </cell>
          <cell r="L38">
            <v>4914710</v>
          </cell>
          <cell r="M38">
            <v>5036280</v>
          </cell>
        </row>
        <row r="39">
          <cell r="E39">
            <v>5100000</v>
          </cell>
          <cell r="F39">
            <v>3104010</v>
          </cell>
          <cell r="L39">
            <v>30000000</v>
          </cell>
          <cell r="M39">
            <v>30000000</v>
          </cell>
        </row>
        <row r="40">
          <cell r="E40">
            <v>0</v>
          </cell>
          <cell r="F40">
            <v>4010</v>
          </cell>
          <cell r="L40">
            <v>5077000</v>
          </cell>
          <cell r="M40">
            <v>5079510</v>
          </cell>
        </row>
        <row r="41">
          <cell r="E41">
            <v>5100000</v>
          </cell>
          <cell r="F41">
            <v>3100000</v>
          </cell>
          <cell r="H41" t="str">
            <v>05 과년도지출</v>
          </cell>
          <cell r="L41">
            <v>0</v>
          </cell>
          <cell r="M41">
            <v>0</v>
          </cell>
        </row>
        <row r="42">
          <cell r="E42">
            <v>0</v>
          </cell>
          <cell r="F42">
            <v>0</v>
          </cell>
          <cell r="L42">
            <v>0</v>
          </cell>
          <cell r="M42">
            <v>0</v>
          </cell>
        </row>
        <row r="44">
          <cell r="L44">
            <v>0</v>
          </cell>
          <cell r="M44">
            <v>0</v>
          </cell>
        </row>
        <row r="45">
          <cell r="L45">
            <v>0</v>
          </cell>
          <cell r="M45">
            <v>0</v>
          </cell>
        </row>
        <row r="48">
          <cell r="L48">
            <v>0</v>
          </cell>
          <cell r="M48">
            <v>0</v>
          </cell>
        </row>
        <row r="49">
          <cell r="L49">
            <v>0</v>
          </cell>
          <cell r="M49">
            <v>0</v>
          </cell>
        </row>
        <row r="51">
          <cell r="L51">
            <v>204597662</v>
          </cell>
          <cell r="M51">
            <v>209722712</v>
          </cell>
        </row>
        <row r="52">
          <cell r="L52">
            <v>204597662</v>
          </cell>
          <cell r="M52">
            <v>209722712</v>
          </cell>
        </row>
        <row r="53">
          <cell r="L53">
            <v>204597662</v>
          </cell>
          <cell r="M53">
            <v>177961142</v>
          </cell>
        </row>
      </sheetData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E761A-1ECB-4AA9-A8AE-5D94CC2AB1B5}">
  <dimension ref="A1:D3"/>
  <sheetViews>
    <sheetView topLeftCell="A2" zoomScaleNormal="100" workbookViewId="0">
      <selection activeCell="A3" sqref="A3:C3"/>
    </sheetView>
  </sheetViews>
  <sheetFormatPr defaultRowHeight="13.5" x14ac:dyDescent="0.15"/>
  <cols>
    <col min="1" max="1" width="23.33203125" style="3" customWidth="1"/>
    <col min="2" max="2" width="60.33203125" style="3" customWidth="1"/>
    <col min="3" max="3" width="30.21875" style="3" customWidth="1"/>
    <col min="4" max="256" width="8.88671875" style="3"/>
    <col min="257" max="257" width="23.33203125" style="3" customWidth="1"/>
    <col min="258" max="258" width="60.33203125" style="3" customWidth="1"/>
    <col min="259" max="259" width="30.21875" style="3" customWidth="1"/>
    <col min="260" max="512" width="8.88671875" style="3"/>
    <col min="513" max="513" width="23.33203125" style="3" customWidth="1"/>
    <col min="514" max="514" width="60.33203125" style="3" customWidth="1"/>
    <col min="515" max="515" width="30.21875" style="3" customWidth="1"/>
    <col min="516" max="768" width="8.88671875" style="3"/>
    <col min="769" max="769" width="23.33203125" style="3" customWidth="1"/>
    <col min="770" max="770" width="60.33203125" style="3" customWidth="1"/>
    <col min="771" max="771" width="30.21875" style="3" customWidth="1"/>
    <col min="772" max="1024" width="8.88671875" style="3"/>
    <col min="1025" max="1025" width="23.33203125" style="3" customWidth="1"/>
    <col min="1026" max="1026" width="60.33203125" style="3" customWidth="1"/>
    <col min="1027" max="1027" width="30.21875" style="3" customWidth="1"/>
    <col min="1028" max="1280" width="8.88671875" style="3"/>
    <col min="1281" max="1281" width="23.33203125" style="3" customWidth="1"/>
    <col min="1282" max="1282" width="60.33203125" style="3" customWidth="1"/>
    <col min="1283" max="1283" width="30.21875" style="3" customWidth="1"/>
    <col min="1284" max="1536" width="8.88671875" style="3"/>
    <col min="1537" max="1537" width="23.33203125" style="3" customWidth="1"/>
    <col min="1538" max="1538" width="60.33203125" style="3" customWidth="1"/>
    <col min="1539" max="1539" width="30.21875" style="3" customWidth="1"/>
    <col min="1540" max="1792" width="8.88671875" style="3"/>
    <col min="1793" max="1793" width="23.33203125" style="3" customWidth="1"/>
    <col min="1794" max="1794" width="60.33203125" style="3" customWidth="1"/>
    <col min="1795" max="1795" width="30.21875" style="3" customWidth="1"/>
    <col min="1796" max="2048" width="8.88671875" style="3"/>
    <col min="2049" max="2049" width="23.33203125" style="3" customWidth="1"/>
    <col min="2050" max="2050" width="60.33203125" style="3" customWidth="1"/>
    <col min="2051" max="2051" width="30.21875" style="3" customWidth="1"/>
    <col min="2052" max="2304" width="8.88671875" style="3"/>
    <col min="2305" max="2305" width="23.33203125" style="3" customWidth="1"/>
    <col min="2306" max="2306" width="60.33203125" style="3" customWidth="1"/>
    <col min="2307" max="2307" width="30.21875" style="3" customWidth="1"/>
    <col min="2308" max="2560" width="8.88671875" style="3"/>
    <col min="2561" max="2561" width="23.33203125" style="3" customWidth="1"/>
    <col min="2562" max="2562" width="60.33203125" style="3" customWidth="1"/>
    <col min="2563" max="2563" width="30.21875" style="3" customWidth="1"/>
    <col min="2564" max="2816" width="8.88671875" style="3"/>
    <col min="2817" max="2817" width="23.33203125" style="3" customWidth="1"/>
    <col min="2818" max="2818" width="60.33203125" style="3" customWidth="1"/>
    <col min="2819" max="2819" width="30.21875" style="3" customWidth="1"/>
    <col min="2820" max="3072" width="8.88671875" style="3"/>
    <col min="3073" max="3073" width="23.33203125" style="3" customWidth="1"/>
    <col min="3074" max="3074" width="60.33203125" style="3" customWidth="1"/>
    <col min="3075" max="3075" width="30.21875" style="3" customWidth="1"/>
    <col min="3076" max="3328" width="8.88671875" style="3"/>
    <col min="3329" max="3329" width="23.33203125" style="3" customWidth="1"/>
    <col min="3330" max="3330" width="60.33203125" style="3" customWidth="1"/>
    <col min="3331" max="3331" width="30.21875" style="3" customWidth="1"/>
    <col min="3332" max="3584" width="8.88671875" style="3"/>
    <col min="3585" max="3585" width="23.33203125" style="3" customWidth="1"/>
    <col min="3586" max="3586" width="60.33203125" style="3" customWidth="1"/>
    <col min="3587" max="3587" width="30.21875" style="3" customWidth="1"/>
    <col min="3588" max="3840" width="8.88671875" style="3"/>
    <col min="3841" max="3841" width="23.33203125" style="3" customWidth="1"/>
    <col min="3842" max="3842" width="60.33203125" style="3" customWidth="1"/>
    <col min="3843" max="3843" width="30.21875" style="3" customWidth="1"/>
    <col min="3844" max="4096" width="8.88671875" style="3"/>
    <col min="4097" max="4097" width="23.33203125" style="3" customWidth="1"/>
    <col min="4098" max="4098" width="60.33203125" style="3" customWidth="1"/>
    <col min="4099" max="4099" width="30.21875" style="3" customWidth="1"/>
    <col min="4100" max="4352" width="8.88671875" style="3"/>
    <col min="4353" max="4353" width="23.33203125" style="3" customWidth="1"/>
    <col min="4354" max="4354" width="60.33203125" style="3" customWidth="1"/>
    <col min="4355" max="4355" width="30.21875" style="3" customWidth="1"/>
    <col min="4356" max="4608" width="8.88671875" style="3"/>
    <col min="4609" max="4609" width="23.33203125" style="3" customWidth="1"/>
    <col min="4610" max="4610" width="60.33203125" style="3" customWidth="1"/>
    <col min="4611" max="4611" width="30.21875" style="3" customWidth="1"/>
    <col min="4612" max="4864" width="8.88671875" style="3"/>
    <col min="4865" max="4865" width="23.33203125" style="3" customWidth="1"/>
    <col min="4866" max="4866" width="60.33203125" style="3" customWidth="1"/>
    <col min="4867" max="4867" width="30.21875" style="3" customWidth="1"/>
    <col min="4868" max="5120" width="8.88671875" style="3"/>
    <col min="5121" max="5121" width="23.33203125" style="3" customWidth="1"/>
    <col min="5122" max="5122" width="60.33203125" style="3" customWidth="1"/>
    <col min="5123" max="5123" width="30.21875" style="3" customWidth="1"/>
    <col min="5124" max="5376" width="8.88671875" style="3"/>
    <col min="5377" max="5377" width="23.33203125" style="3" customWidth="1"/>
    <col min="5378" max="5378" width="60.33203125" style="3" customWidth="1"/>
    <col min="5379" max="5379" width="30.21875" style="3" customWidth="1"/>
    <col min="5380" max="5632" width="8.88671875" style="3"/>
    <col min="5633" max="5633" width="23.33203125" style="3" customWidth="1"/>
    <col min="5634" max="5634" width="60.33203125" style="3" customWidth="1"/>
    <col min="5635" max="5635" width="30.21875" style="3" customWidth="1"/>
    <col min="5636" max="5888" width="8.88671875" style="3"/>
    <col min="5889" max="5889" width="23.33203125" style="3" customWidth="1"/>
    <col min="5890" max="5890" width="60.33203125" style="3" customWidth="1"/>
    <col min="5891" max="5891" width="30.21875" style="3" customWidth="1"/>
    <col min="5892" max="6144" width="8.88671875" style="3"/>
    <col min="6145" max="6145" width="23.33203125" style="3" customWidth="1"/>
    <col min="6146" max="6146" width="60.33203125" style="3" customWidth="1"/>
    <col min="6147" max="6147" width="30.21875" style="3" customWidth="1"/>
    <col min="6148" max="6400" width="8.88671875" style="3"/>
    <col min="6401" max="6401" width="23.33203125" style="3" customWidth="1"/>
    <col min="6402" max="6402" width="60.33203125" style="3" customWidth="1"/>
    <col min="6403" max="6403" width="30.21875" style="3" customWidth="1"/>
    <col min="6404" max="6656" width="8.88671875" style="3"/>
    <col min="6657" max="6657" width="23.33203125" style="3" customWidth="1"/>
    <col min="6658" max="6658" width="60.33203125" style="3" customWidth="1"/>
    <col min="6659" max="6659" width="30.21875" style="3" customWidth="1"/>
    <col min="6660" max="6912" width="8.88671875" style="3"/>
    <col min="6913" max="6913" width="23.33203125" style="3" customWidth="1"/>
    <col min="6914" max="6914" width="60.33203125" style="3" customWidth="1"/>
    <col min="6915" max="6915" width="30.21875" style="3" customWidth="1"/>
    <col min="6916" max="7168" width="8.88671875" style="3"/>
    <col min="7169" max="7169" width="23.33203125" style="3" customWidth="1"/>
    <col min="7170" max="7170" width="60.33203125" style="3" customWidth="1"/>
    <col min="7171" max="7171" width="30.21875" style="3" customWidth="1"/>
    <col min="7172" max="7424" width="8.88671875" style="3"/>
    <col min="7425" max="7425" width="23.33203125" style="3" customWidth="1"/>
    <col min="7426" max="7426" width="60.33203125" style="3" customWidth="1"/>
    <col min="7427" max="7427" width="30.21875" style="3" customWidth="1"/>
    <col min="7428" max="7680" width="8.88671875" style="3"/>
    <col min="7681" max="7681" width="23.33203125" style="3" customWidth="1"/>
    <col min="7682" max="7682" width="60.33203125" style="3" customWidth="1"/>
    <col min="7683" max="7683" width="30.21875" style="3" customWidth="1"/>
    <col min="7684" max="7936" width="8.88671875" style="3"/>
    <col min="7937" max="7937" width="23.33203125" style="3" customWidth="1"/>
    <col min="7938" max="7938" width="60.33203125" style="3" customWidth="1"/>
    <col min="7939" max="7939" width="30.21875" style="3" customWidth="1"/>
    <col min="7940" max="8192" width="8.88671875" style="3"/>
    <col min="8193" max="8193" width="23.33203125" style="3" customWidth="1"/>
    <col min="8194" max="8194" width="60.33203125" style="3" customWidth="1"/>
    <col min="8195" max="8195" width="30.21875" style="3" customWidth="1"/>
    <col min="8196" max="8448" width="8.88671875" style="3"/>
    <col min="8449" max="8449" width="23.33203125" style="3" customWidth="1"/>
    <col min="8450" max="8450" width="60.33203125" style="3" customWidth="1"/>
    <col min="8451" max="8451" width="30.21875" style="3" customWidth="1"/>
    <col min="8452" max="8704" width="8.88671875" style="3"/>
    <col min="8705" max="8705" width="23.33203125" style="3" customWidth="1"/>
    <col min="8706" max="8706" width="60.33203125" style="3" customWidth="1"/>
    <col min="8707" max="8707" width="30.21875" style="3" customWidth="1"/>
    <col min="8708" max="8960" width="8.88671875" style="3"/>
    <col min="8961" max="8961" width="23.33203125" style="3" customWidth="1"/>
    <col min="8962" max="8962" width="60.33203125" style="3" customWidth="1"/>
    <col min="8963" max="8963" width="30.21875" style="3" customWidth="1"/>
    <col min="8964" max="9216" width="8.88671875" style="3"/>
    <col min="9217" max="9217" width="23.33203125" style="3" customWidth="1"/>
    <col min="9218" max="9218" width="60.33203125" style="3" customWidth="1"/>
    <col min="9219" max="9219" width="30.21875" style="3" customWidth="1"/>
    <col min="9220" max="9472" width="8.88671875" style="3"/>
    <col min="9473" max="9473" width="23.33203125" style="3" customWidth="1"/>
    <col min="9474" max="9474" width="60.33203125" style="3" customWidth="1"/>
    <col min="9475" max="9475" width="30.21875" style="3" customWidth="1"/>
    <col min="9476" max="9728" width="8.88671875" style="3"/>
    <col min="9729" max="9729" width="23.33203125" style="3" customWidth="1"/>
    <col min="9730" max="9730" width="60.33203125" style="3" customWidth="1"/>
    <col min="9731" max="9731" width="30.21875" style="3" customWidth="1"/>
    <col min="9732" max="9984" width="8.88671875" style="3"/>
    <col min="9985" max="9985" width="23.33203125" style="3" customWidth="1"/>
    <col min="9986" max="9986" width="60.33203125" style="3" customWidth="1"/>
    <col min="9987" max="9987" width="30.21875" style="3" customWidth="1"/>
    <col min="9988" max="10240" width="8.88671875" style="3"/>
    <col min="10241" max="10241" width="23.33203125" style="3" customWidth="1"/>
    <col min="10242" max="10242" width="60.33203125" style="3" customWidth="1"/>
    <col min="10243" max="10243" width="30.21875" style="3" customWidth="1"/>
    <col min="10244" max="10496" width="8.88671875" style="3"/>
    <col min="10497" max="10497" width="23.33203125" style="3" customWidth="1"/>
    <col min="10498" max="10498" width="60.33203125" style="3" customWidth="1"/>
    <col min="10499" max="10499" width="30.21875" style="3" customWidth="1"/>
    <col min="10500" max="10752" width="8.88671875" style="3"/>
    <col min="10753" max="10753" width="23.33203125" style="3" customWidth="1"/>
    <col min="10754" max="10754" width="60.33203125" style="3" customWidth="1"/>
    <col min="10755" max="10755" width="30.21875" style="3" customWidth="1"/>
    <col min="10756" max="11008" width="8.88671875" style="3"/>
    <col min="11009" max="11009" width="23.33203125" style="3" customWidth="1"/>
    <col min="11010" max="11010" width="60.33203125" style="3" customWidth="1"/>
    <col min="11011" max="11011" width="30.21875" style="3" customWidth="1"/>
    <col min="11012" max="11264" width="8.88671875" style="3"/>
    <col min="11265" max="11265" width="23.33203125" style="3" customWidth="1"/>
    <col min="11266" max="11266" width="60.33203125" style="3" customWidth="1"/>
    <col min="11267" max="11267" width="30.21875" style="3" customWidth="1"/>
    <col min="11268" max="11520" width="8.88671875" style="3"/>
    <col min="11521" max="11521" width="23.33203125" style="3" customWidth="1"/>
    <col min="11522" max="11522" width="60.33203125" style="3" customWidth="1"/>
    <col min="11523" max="11523" width="30.21875" style="3" customWidth="1"/>
    <col min="11524" max="11776" width="8.88671875" style="3"/>
    <col min="11777" max="11777" width="23.33203125" style="3" customWidth="1"/>
    <col min="11778" max="11778" width="60.33203125" style="3" customWidth="1"/>
    <col min="11779" max="11779" width="30.21875" style="3" customWidth="1"/>
    <col min="11780" max="12032" width="8.88671875" style="3"/>
    <col min="12033" max="12033" width="23.33203125" style="3" customWidth="1"/>
    <col min="12034" max="12034" width="60.33203125" style="3" customWidth="1"/>
    <col min="12035" max="12035" width="30.21875" style="3" customWidth="1"/>
    <col min="12036" max="12288" width="8.88671875" style="3"/>
    <col min="12289" max="12289" width="23.33203125" style="3" customWidth="1"/>
    <col min="12290" max="12290" width="60.33203125" style="3" customWidth="1"/>
    <col min="12291" max="12291" width="30.21875" style="3" customWidth="1"/>
    <col min="12292" max="12544" width="8.88671875" style="3"/>
    <col min="12545" max="12545" width="23.33203125" style="3" customWidth="1"/>
    <col min="12546" max="12546" width="60.33203125" style="3" customWidth="1"/>
    <col min="12547" max="12547" width="30.21875" style="3" customWidth="1"/>
    <col min="12548" max="12800" width="8.88671875" style="3"/>
    <col min="12801" max="12801" width="23.33203125" style="3" customWidth="1"/>
    <col min="12802" max="12802" width="60.33203125" style="3" customWidth="1"/>
    <col min="12803" max="12803" width="30.21875" style="3" customWidth="1"/>
    <col min="12804" max="13056" width="8.88671875" style="3"/>
    <col min="13057" max="13057" width="23.33203125" style="3" customWidth="1"/>
    <col min="13058" max="13058" width="60.33203125" style="3" customWidth="1"/>
    <col min="13059" max="13059" width="30.21875" style="3" customWidth="1"/>
    <col min="13060" max="13312" width="8.88671875" style="3"/>
    <col min="13313" max="13313" width="23.33203125" style="3" customWidth="1"/>
    <col min="13314" max="13314" width="60.33203125" style="3" customWidth="1"/>
    <col min="13315" max="13315" width="30.21875" style="3" customWidth="1"/>
    <col min="13316" max="13568" width="8.88671875" style="3"/>
    <col min="13569" max="13569" width="23.33203125" style="3" customWidth="1"/>
    <col min="13570" max="13570" width="60.33203125" style="3" customWidth="1"/>
    <col min="13571" max="13571" width="30.21875" style="3" customWidth="1"/>
    <col min="13572" max="13824" width="8.88671875" style="3"/>
    <col min="13825" max="13825" width="23.33203125" style="3" customWidth="1"/>
    <col min="13826" max="13826" width="60.33203125" style="3" customWidth="1"/>
    <col min="13827" max="13827" width="30.21875" style="3" customWidth="1"/>
    <col min="13828" max="14080" width="8.88671875" style="3"/>
    <col min="14081" max="14081" width="23.33203125" style="3" customWidth="1"/>
    <col min="14082" max="14082" width="60.33203125" style="3" customWidth="1"/>
    <col min="14083" max="14083" width="30.21875" style="3" customWidth="1"/>
    <col min="14084" max="14336" width="8.88671875" style="3"/>
    <col min="14337" max="14337" width="23.33203125" style="3" customWidth="1"/>
    <col min="14338" max="14338" width="60.33203125" style="3" customWidth="1"/>
    <col min="14339" max="14339" width="30.21875" style="3" customWidth="1"/>
    <col min="14340" max="14592" width="8.88671875" style="3"/>
    <col min="14593" max="14593" width="23.33203125" style="3" customWidth="1"/>
    <col min="14594" max="14594" width="60.33203125" style="3" customWidth="1"/>
    <col min="14595" max="14595" width="30.21875" style="3" customWidth="1"/>
    <col min="14596" max="14848" width="8.88671875" style="3"/>
    <col min="14849" max="14849" width="23.33203125" style="3" customWidth="1"/>
    <col min="14850" max="14850" width="60.33203125" style="3" customWidth="1"/>
    <col min="14851" max="14851" width="30.21875" style="3" customWidth="1"/>
    <col min="14852" max="15104" width="8.88671875" style="3"/>
    <col min="15105" max="15105" width="23.33203125" style="3" customWidth="1"/>
    <col min="15106" max="15106" width="60.33203125" style="3" customWidth="1"/>
    <col min="15107" max="15107" width="30.21875" style="3" customWidth="1"/>
    <col min="15108" max="15360" width="8.88671875" style="3"/>
    <col min="15361" max="15361" width="23.33203125" style="3" customWidth="1"/>
    <col min="15362" max="15362" width="60.33203125" style="3" customWidth="1"/>
    <col min="15363" max="15363" width="30.21875" style="3" customWidth="1"/>
    <col min="15364" max="15616" width="8.88671875" style="3"/>
    <col min="15617" max="15617" width="23.33203125" style="3" customWidth="1"/>
    <col min="15618" max="15618" width="60.33203125" style="3" customWidth="1"/>
    <col min="15619" max="15619" width="30.21875" style="3" customWidth="1"/>
    <col min="15620" max="15872" width="8.88671875" style="3"/>
    <col min="15873" max="15873" width="23.33203125" style="3" customWidth="1"/>
    <col min="15874" max="15874" width="60.33203125" style="3" customWidth="1"/>
    <col min="15875" max="15875" width="30.21875" style="3" customWidth="1"/>
    <col min="15876" max="16128" width="8.88671875" style="3"/>
    <col min="16129" max="16129" width="23.33203125" style="3" customWidth="1"/>
    <col min="16130" max="16130" width="60.33203125" style="3" customWidth="1"/>
    <col min="16131" max="16131" width="30.21875" style="3" customWidth="1"/>
    <col min="16132" max="16384" width="8.88671875" style="3"/>
  </cols>
  <sheetData>
    <row r="1" spans="1:4" ht="66" customHeight="1" x14ac:dyDescent="0.15">
      <c r="A1" s="1" t="s">
        <v>4</v>
      </c>
      <c r="B1" s="2"/>
    </row>
    <row r="2" spans="1:4" ht="185.25" customHeight="1" x14ac:dyDescent="0.15">
      <c r="A2" s="4" t="s">
        <v>112</v>
      </c>
      <c r="B2" s="5"/>
      <c r="C2" s="5"/>
      <c r="D2" s="6"/>
    </row>
    <row r="3" spans="1:4" ht="232.5" customHeight="1" x14ac:dyDescent="0.15">
      <c r="A3" s="7" t="s">
        <v>5</v>
      </c>
      <c r="B3" s="8"/>
      <c r="C3" s="8"/>
    </row>
  </sheetData>
  <mergeCells count="2">
    <mergeCell ref="A2:C2"/>
    <mergeCell ref="A3:C3"/>
  </mergeCells>
  <phoneticPr fontId="1" type="noConversion"/>
  <pageMargins left="0.98425196850393704" right="0.39370078740157483" top="0.6692913385826772" bottom="0.59055118110236227" header="0.39370078740157483" footer="0.39370078740157483"/>
  <pageSetup paperSize="9" orientation="landscape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D017-2176-4FD0-B512-08B3CF4C592F}">
  <dimension ref="A2:F13"/>
  <sheetViews>
    <sheetView view="pageLayout" zoomScaleNormal="100" workbookViewId="0">
      <selection activeCell="A3" sqref="A3:C3"/>
    </sheetView>
  </sheetViews>
  <sheetFormatPr defaultRowHeight="13.5" x14ac:dyDescent="0.15"/>
  <cols>
    <col min="1" max="1" width="5.44140625" style="12" customWidth="1"/>
    <col min="2" max="2" width="18.88671875" style="12" customWidth="1"/>
    <col min="3" max="3" width="15.33203125" style="13" customWidth="1"/>
    <col min="4" max="4" width="30.109375" style="23" customWidth="1"/>
    <col min="5" max="5" width="17.77734375" style="12" customWidth="1"/>
    <col min="6" max="6" width="16.21875" style="12" customWidth="1"/>
    <col min="7" max="256" width="8.88671875" style="12"/>
    <col min="257" max="257" width="5.44140625" style="12" customWidth="1"/>
    <col min="258" max="258" width="18.88671875" style="12" customWidth="1"/>
    <col min="259" max="259" width="15.33203125" style="12" customWidth="1"/>
    <col min="260" max="260" width="30.109375" style="12" customWidth="1"/>
    <col min="261" max="261" width="17.77734375" style="12" customWidth="1"/>
    <col min="262" max="262" width="16.21875" style="12" customWidth="1"/>
    <col min="263" max="512" width="8.88671875" style="12"/>
    <col min="513" max="513" width="5.44140625" style="12" customWidth="1"/>
    <col min="514" max="514" width="18.88671875" style="12" customWidth="1"/>
    <col min="515" max="515" width="15.33203125" style="12" customWidth="1"/>
    <col min="516" max="516" width="30.109375" style="12" customWidth="1"/>
    <col min="517" max="517" width="17.77734375" style="12" customWidth="1"/>
    <col min="518" max="518" width="16.21875" style="12" customWidth="1"/>
    <col min="519" max="768" width="8.88671875" style="12"/>
    <col min="769" max="769" width="5.44140625" style="12" customWidth="1"/>
    <col min="770" max="770" width="18.88671875" style="12" customWidth="1"/>
    <col min="771" max="771" width="15.33203125" style="12" customWidth="1"/>
    <col min="772" max="772" width="30.109375" style="12" customWidth="1"/>
    <col min="773" max="773" width="17.77734375" style="12" customWidth="1"/>
    <col min="774" max="774" width="16.21875" style="12" customWidth="1"/>
    <col min="775" max="1024" width="8.88671875" style="12"/>
    <col min="1025" max="1025" width="5.44140625" style="12" customWidth="1"/>
    <col min="1026" max="1026" width="18.88671875" style="12" customWidth="1"/>
    <col min="1027" max="1027" width="15.33203125" style="12" customWidth="1"/>
    <col min="1028" max="1028" width="30.109375" style="12" customWidth="1"/>
    <col min="1029" max="1029" width="17.77734375" style="12" customWidth="1"/>
    <col min="1030" max="1030" width="16.21875" style="12" customWidth="1"/>
    <col min="1031" max="1280" width="8.88671875" style="12"/>
    <col min="1281" max="1281" width="5.44140625" style="12" customWidth="1"/>
    <col min="1282" max="1282" width="18.88671875" style="12" customWidth="1"/>
    <col min="1283" max="1283" width="15.33203125" style="12" customWidth="1"/>
    <col min="1284" max="1284" width="30.109375" style="12" customWidth="1"/>
    <col min="1285" max="1285" width="17.77734375" style="12" customWidth="1"/>
    <col min="1286" max="1286" width="16.21875" style="12" customWidth="1"/>
    <col min="1287" max="1536" width="8.88671875" style="12"/>
    <col min="1537" max="1537" width="5.44140625" style="12" customWidth="1"/>
    <col min="1538" max="1538" width="18.88671875" style="12" customWidth="1"/>
    <col min="1539" max="1539" width="15.33203125" style="12" customWidth="1"/>
    <col min="1540" max="1540" width="30.109375" style="12" customWidth="1"/>
    <col min="1541" max="1541" width="17.77734375" style="12" customWidth="1"/>
    <col min="1542" max="1542" width="16.21875" style="12" customWidth="1"/>
    <col min="1543" max="1792" width="8.88671875" style="12"/>
    <col min="1793" max="1793" width="5.44140625" style="12" customWidth="1"/>
    <col min="1794" max="1794" width="18.88671875" style="12" customWidth="1"/>
    <col min="1795" max="1795" width="15.33203125" style="12" customWidth="1"/>
    <col min="1796" max="1796" width="30.109375" style="12" customWidth="1"/>
    <col min="1797" max="1797" width="17.77734375" style="12" customWidth="1"/>
    <col min="1798" max="1798" width="16.21875" style="12" customWidth="1"/>
    <col min="1799" max="2048" width="8.88671875" style="12"/>
    <col min="2049" max="2049" width="5.44140625" style="12" customWidth="1"/>
    <col min="2050" max="2050" width="18.88671875" style="12" customWidth="1"/>
    <col min="2051" max="2051" width="15.33203125" style="12" customWidth="1"/>
    <col min="2052" max="2052" width="30.109375" style="12" customWidth="1"/>
    <col min="2053" max="2053" width="17.77734375" style="12" customWidth="1"/>
    <col min="2054" max="2054" width="16.21875" style="12" customWidth="1"/>
    <col min="2055" max="2304" width="8.88671875" style="12"/>
    <col min="2305" max="2305" width="5.44140625" style="12" customWidth="1"/>
    <col min="2306" max="2306" width="18.88671875" style="12" customWidth="1"/>
    <col min="2307" max="2307" width="15.33203125" style="12" customWidth="1"/>
    <col min="2308" max="2308" width="30.109375" style="12" customWidth="1"/>
    <col min="2309" max="2309" width="17.77734375" style="12" customWidth="1"/>
    <col min="2310" max="2310" width="16.21875" style="12" customWidth="1"/>
    <col min="2311" max="2560" width="8.88671875" style="12"/>
    <col min="2561" max="2561" width="5.44140625" style="12" customWidth="1"/>
    <col min="2562" max="2562" width="18.88671875" style="12" customWidth="1"/>
    <col min="2563" max="2563" width="15.33203125" style="12" customWidth="1"/>
    <col min="2564" max="2564" width="30.109375" style="12" customWidth="1"/>
    <col min="2565" max="2565" width="17.77734375" style="12" customWidth="1"/>
    <col min="2566" max="2566" width="16.21875" style="12" customWidth="1"/>
    <col min="2567" max="2816" width="8.88671875" style="12"/>
    <col min="2817" max="2817" width="5.44140625" style="12" customWidth="1"/>
    <col min="2818" max="2818" width="18.88671875" style="12" customWidth="1"/>
    <col min="2819" max="2819" width="15.33203125" style="12" customWidth="1"/>
    <col min="2820" max="2820" width="30.109375" style="12" customWidth="1"/>
    <col min="2821" max="2821" width="17.77734375" style="12" customWidth="1"/>
    <col min="2822" max="2822" width="16.21875" style="12" customWidth="1"/>
    <col min="2823" max="3072" width="8.88671875" style="12"/>
    <col min="3073" max="3073" width="5.44140625" style="12" customWidth="1"/>
    <col min="3074" max="3074" width="18.88671875" style="12" customWidth="1"/>
    <col min="3075" max="3075" width="15.33203125" style="12" customWidth="1"/>
    <col min="3076" max="3076" width="30.109375" style="12" customWidth="1"/>
    <col min="3077" max="3077" width="17.77734375" style="12" customWidth="1"/>
    <col min="3078" max="3078" width="16.21875" style="12" customWidth="1"/>
    <col min="3079" max="3328" width="8.88671875" style="12"/>
    <col min="3329" max="3329" width="5.44140625" style="12" customWidth="1"/>
    <col min="3330" max="3330" width="18.88671875" style="12" customWidth="1"/>
    <col min="3331" max="3331" width="15.33203125" style="12" customWidth="1"/>
    <col min="3332" max="3332" width="30.109375" style="12" customWidth="1"/>
    <col min="3333" max="3333" width="17.77734375" style="12" customWidth="1"/>
    <col min="3334" max="3334" width="16.21875" style="12" customWidth="1"/>
    <col min="3335" max="3584" width="8.88671875" style="12"/>
    <col min="3585" max="3585" width="5.44140625" style="12" customWidth="1"/>
    <col min="3586" max="3586" width="18.88671875" style="12" customWidth="1"/>
    <col min="3587" max="3587" width="15.33203125" style="12" customWidth="1"/>
    <col min="3588" max="3588" width="30.109375" style="12" customWidth="1"/>
    <col min="3589" max="3589" width="17.77734375" style="12" customWidth="1"/>
    <col min="3590" max="3590" width="16.21875" style="12" customWidth="1"/>
    <col min="3591" max="3840" width="8.88671875" style="12"/>
    <col min="3841" max="3841" width="5.44140625" style="12" customWidth="1"/>
    <col min="3842" max="3842" width="18.88671875" style="12" customWidth="1"/>
    <col min="3843" max="3843" width="15.33203125" style="12" customWidth="1"/>
    <col min="3844" max="3844" width="30.109375" style="12" customWidth="1"/>
    <col min="3845" max="3845" width="17.77734375" style="12" customWidth="1"/>
    <col min="3846" max="3846" width="16.21875" style="12" customWidth="1"/>
    <col min="3847" max="4096" width="8.88671875" style="12"/>
    <col min="4097" max="4097" width="5.44140625" style="12" customWidth="1"/>
    <col min="4098" max="4098" width="18.88671875" style="12" customWidth="1"/>
    <col min="4099" max="4099" width="15.33203125" style="12" customWidth="1"/>
    <col min="4100" max="4100" width="30.109375" style="12" customWidth="1"/>
    <col min="4101" max="4101" width="17.77734375" style="12" customWidth="1"/>
    <col min="4102" max="4102" width="16.21875" style="12" customWidth="1"/>
    <col min="4103" max="4352" width="8.88671875" style="12"/>
    <col min="4353" max="4353" width="5.44140625" style="12" customWidth="1"/>
    <col min="4354" max="4354" width="18.88671875" style="12" customWidth="1"/>
    <col min="4355" max="4355" width="15.33203125" style="12" customWidth="1"/>
    <col min="4356" max="4356" width="30.109375" style="12" customWidth="1"/>
    <col min="4357" max="4357" width="17.77734375" style="12" customWidth="1"/>
    <col min="4358" max="4358" width="16.21875" style="12" customWidth="1"/>
    <col min="4359" max="4608" width="8.88671875" style="12"/>
    <col min="4609" max="4609" width="5.44140625" style="12" customWidth="1"/>
    <col min="4610" max="4610" width="18.88671875" style="12" customWidth="1"/>
    <col min="4611" max="4611" width="15.33203125" style="12" customWidth="1"/>
    <col min="4612" max="4612" width="30.109375" style="12" customWidth="1"/>
    <col min="4613" max="4613" width="17.77734375" style="12" customWidth="1"/>
    <col min="4614" max="4614" width="16.21875" style="12" customWidth="1"/>
    <col min="4615" max="4864" width="8.88671875" style="12"/>
    <col min="4865" max="4865" width="5.44140625" style="12" customWidth="1"/>
    <col min="4866" max="4866" width="18.88671875" style="12" customWidth="1"/>
    <col min="4867" max="4867" width="15.33203125" style="12" customWidth="1"/>
    <col min="4868" max="4868" width="30.109375" style="12" customWidth="1"/>
    <col min="4869" max="4869" width="17.77734375" style="12" customWidth="1"/>
    <col min="4870" max="4870" width="16.21875" style="12" customWidth="1"/>
    <col min="4871" max="5120" width="8.88671875" style="12"/>
    <col min="5121" max="5121" width="5.44140625" style="12" customWidth="1"/>
    <col min="5122" max="5122" width="18.88671875" style="12" customWidth="1"/>
    <col min="5123" max="5123" width="15.33203125" style="12" customWidth="1"/>
    <col min="5124" max="5124" width="30.109375" style="12" customWidth="1"/>
    <col min="5125" max="5125" width="17.77734375" style="12" customWidth="1"/>
    <col min="5126" max="5126" width="16.21875" style="12" customWidth="1"/>
    <col min="5127" max="5376" width="8.88671875" style="12"/>
    <col min="5377" max="5377" width="5.44140625" style="12" customWidth="1"/>
    <col min="5378" max="5378" width="18.88671875" style="12" customWidth="1"/>
    <col min="5379" max="5379" width="15.33203125" style="12" customWidth="1"/>
    <col min="5380" max="5380" width="30.109375" style="12" customWidth="1"/>
    <col min="5381" max="5381" width="17.77734375" style="12" customWidth="1"/>
    <col min="5382" max="5382" width="16.21875" style="12" customWidth="1"/>
    <col min="5383" max="5632" width="8.88671875" style="12"/>
    <col min="5633" max="5633" width="5.44140625" style="12" customWidth="1"/>
    <col min="5634" max="5634" width="18.88671875" style="12" customWidth="1"/>
    <col min="5635" max="5635" width="15.33203125" style="12" customWidth="1"/>
    <col min="5636" max="5636" width="30.109375" style="12" customWidth="1"/>
    <col min="5637" max="5637" width="17.77734375" style="12" customWidth="1"/>
    <col min="5638" max="5638" width="16.21875" style="12" customWidth="1"/>
    <col min="5639" max="5888" width="8.88671875" style="12"/>
    <col min="5889" max="5889" width="5.44140625" style="12" customWidth="1"/>
    <col min="5890" max="5890" width="18.88671875" style="12" customWidth="1"/>
    <col min="5891" max="5891" width="15.33203125" style="12" customWidth="1"/>
    <col min="5892" max="5892" width="30.109375" style="12" customWidth="1"/>
    <col min="5893" max="5893" width="17.77734375" style="12" customWidth="1"/>
    <col min="5894" max="5894" width="16.21875" style="12" customWidth="1"/>
    <col min="5895" max="6144" width="8.88671875" style="12"/>
    <col min="6145" max="6145" width="5.44140625" style="12" customWidth="1"/>
    <col min="6146" max="6146" width="18.88671875" style="12" customWidth="1"/>
    <col min="6147" max="6147" width="15.33203125" style="12" customWidth="1"/>
    <col min="6148" max="6148" width="30.109375" style="12" customWidth="1"/>
    <col min="6149" max="6149" width="17.77734375" style="12" customWidth="1"/>
    <col min="6150" max="6150" width="16.21875" style="12" customWidth="1"/>
    <col min="6151" max="6400" width="8.88671875" style="12"/>
    <col min="6401" max="6401" width="5.44140625" style="12" customWidth="1"/>
    <col min="6402" max="6402" width="18.88671875" style="12" customWidth="1"/>
    <col min="6403" max="6403" width="15.33203125" style="12" customWidth="1"/>
    <col min="6404" max="6404" width="30.109375" style="12" customWidth="1"/>
    <col min="6405" max="6405" width="17.77734375" style="12" customWidth="1"/>
    <col min="6406" max="6406" width="16.21875" style="12" customWidth="1"/>
    <col min="6407" max="6656" width="8.88671875" style="12"/>
    <col min="6657" max="6657" width="5.44140625" style="12" customWidth="1"/>
    <col min="6658" max="6658" width="18.88671875" style="12" customWidth="1"/>
    <col min="6659" max="6659" width="15.33203125" style="12" customWidth="1"/>
    <col min="6660" max="6660" width="30.109375" style="12" customWidth="1"/>
    <col min="6661" max="6661" width="17.77734375" style="12" customWidth="1"/>
    <col min="6662" max="6662" width="16.21875" style="12" customWidth="1"/>
    <col min="6663" max="6912" width="8.88671875" style="12"/>
    <col min="6913" max="6913" width="5.44140625" style="12" customWidth="1"/>
    <col min="6914" max="6914" width="18.88671875" style="12" customWidth="1"/>
    <col min="6915" max="6915" width="15.33203125" style="12" customWidth="1"/>
    <col min="6916" max="6916" width="30.109375" style="12" customWidth="1"/>
    <col min="6917" max="6917" width="17.77734375" style="12" customWidth="1"/>
    <col min="6918" max="6918" width="16.21875" style="12" customWidth="1"/>
    <col min="6919" max="7168" width="8.88671875" style="12"/>
    <col min="7169" max="7169" width="5.44140625" style="12" customWidth="1"/>
    <col min="7170" max="7170" width="18.88671875" style="12" customWidth="1"/>
    <col min="7171" max="7171" width="15.33203125" style="12" customWidth="1"/>
    <col min="7172" max="7172" width="30.109375" style="12" customWidth="1"/>
    <col min="7173" max="7173" width="17.77734375" style="12" customWidth="1"/>
    <col min="7174" max="7174" width="16.21875" style="12" customWidth="1"/>
    <col min="7175" max="7424" width="8.88671875" style="12"/>
    <col min="7425" max="7425" width="5.44140625" style="12" customWidth="1"/>
    <col min="7426" max="7426" width="18.88671875" style="12" customWidth="1"/>
    <col min="7427" max="7427" width="15.33203125" style="12" customWidth="1"/>
    <col min="7428" max="7428" width="30.109375" style="12" customWidth="1"/>
    <col min="7429" max="7429" width="17.77734375" style="12" customWidth="1"/>
    <col min="7430" max="7430" width="16.21875" style="12" customWidth="1"/>
    <col min="7431" max="7680" width="8.88671875" style="12"/>
    <col min="7681" max="7681" width="5.44140625" style="12" customWidth="1"/>
    <col min="7682" max="7682" width="18.88671875" style="12" customWidth="1"/>
    <col min="7683" max="7683" width="15.33203125" style="12" customWidth="1"/>
    <col min="7684" max="7684" width="30.109375" style="12" customWidth="1"/>
    <col min="7685" max="7685" width="17.77734375" style="12" customWidth="1"/>
    <col min="7686" max="7686" width="16.21875" style="12" customWidth="1"/>
    <col min="7687" max="7936" width="8.88671875" style="12"/>
    <col min="7937" max="7937" width="5.44140625" style="12" customWidth="1"/>
    <col min="7938" max="7938" width="18.88671875" style="12" customWidth="1"/>
    <col min="7939" max="7939" width="15.33203125" style="12" customWidth="1"/>
    <col min="7940" max="7940" width="30.109375" style="12" customWidth="1"/>
    <col min="7941" max="7941" width="17.77734375" style="12" customWidth="1"/>
    <col min="7942" max="7942" width="16.21875" style="12" customWidth="1"/>
    <col min="7943" max="8192" width="8.88671875" style="12"/>
    <col min="8193" max="8193" width="5.44140625" style="12" customWidth="1"/>
    <col min="8194" max="8194" width="18.88671875" style="12" customWidth="1"/>
    <col min="8195" max="8195" width="15.33203125" style="12" customWidth="1"/>
    <col min="8196" max="8196" width="30.109375" style="12" customWidth="1"/>
    <col min="8197" max="8197" width="17.77734375" style="12" customWidth="1"/>
    <col min="8198" max="8198" width="16.21875" style="12" customWidth="1"/>
    <col min="8199" max="8448" width="8.88671875" style="12"/>
    <col min="8449" max="8449" width="5.44140625" style="12" customWidth="1"/>
    <col min="8450" max="8450" width="18.88671875" style="12" customWidth="1"/>
    <col min="8451" max="8451" width="15.33203125" style="12" customWidth="1"/>
    <col min="8452" max="8452" width="30.109375" style="12" customWidth="1"/>
    <col min="8453" max="8453" width="17.77734375" style="12" customWidth="1"/>
    <col min="8454" max="8454" width="16.21875" style="12" customWidth="1"/>
    <col min="8455" max="8704" width="8.88671875" style="12"/>
    <col min="8705" max="8705" width="5.44140625" style="12" customWidth="1"/>
    <col min="8706" max="8706" width="18.88671875" style="12" customWidth="1"/>
    <col min="8707" max="8707" width="15.33203125" style="12" customWidth="1"/>
    <col min="8708" max="8708" width="30.109375" style="12" customWidth="1"/>
    <col min="8709" max="8709" width="17.77734375" style="12" customWidth="1"/>
    <col min="8710" max="8710" width="16.21875" style="12" customWidth="1"/>
    <col min="8711" max="8960" width="8.88671875" style="12"/>
    <col min="8961" max="8961" width="5.44140625" style="12" customWidth="1"/>
    <col min="8962" max="8962" width="18.88671875" style="12" customWidth="1"/>
    <col min="8963" max="8963" width="15.33203125" style="12" customWidth="1"/>
    <col min="8964" max="8964" width="30.109375" style="12" customWidth="1"/>
    <col min="8965" max="8965" width="17.77734375" style="12" customWidth="1"/>
    <col min="8966" max="8966" width="16.21875" style="12" customWidth="1"/>
    <col min="8967" max="9216" width="8.88671875" style="12"/>
    <col min="9217" max="9217" width="5.44140625" style="12" customWidth="1"/>
    <col min="9218" max="9218" width="18.88671875" style="12" customWidth="1"/>
    <col min="9219" max="9219" width="15.33203125" style="12" customWidth="1"/>
    <col min="9220" max="9220" width="30.109375" style="12" customWidth="1"/>
    <col min="9221" max="9221" width="17.77734375" style="12" customWidth="1"/>
    <col min="9222" max="9222" width="16.21875" style="12" customWidth="1"/>
    <col min="9223" max="9472" width="8.88671875" style="12"/>
    <col min="9473" max="9473" width="5.44140625" style="12" customWidth="1"/>
    <col min="9474" max="9474" width="18.88671875" style="12" customWidth="1"/>
    <col min="9475" max="9475" width="15.33203125" style="12" customWidth="1"/>
    <col min="9476" max="9476" width="30.109375" style="12" customWidth="1"/>
    <col min="9477" max="9477" width="17.77734375" style="12" customWidth="1"/>
    <col min="9478" max="9478" width="16.21875" style="12" customWidth="1"/>
    <col min="9479" max="9728" width="8.88671875" style="12"/>
    <col min="9729" max="9729" width="5.44140625" style="12" customWidth="1"/>
    <col min="9730" max="9730" width="18.88671875" style="12" customWidth="1"/>
    <col min="9731" max="9731" width="15.33203125" style="12" customWidth="1"/>
    <col min="9732" max="9732" width="30.109375" style="12" customWidth="1"/>
    <col min="9733" max="9733" width="17.77734375" style="12" customWidth="1"/>
    <col min="9734" max="9734" width="16.21875" style="12" customWidth="1"/>
    <col min="9735" max="9984" width="8.88671875" style="12"/>
    <col min="9985" max="9985" width="5.44140625" style="12" customWidth="1"/>
    <col min="9986" max="9986" width="18.88671875" style="12" customWidth="1"/>
    <col min="9987" max="9987" width="15.33203125" style="12" customWidth="1"/>
    <col min="9988" max="9988" width="30.109375" style="12" customWidth="1"/>
    <col min="9989" max="9989" width="17.77734375" style="12" customWidth="1"/>
    <col min="9990" max="9990" width="16.21875" style="12" customWidth="1"/>
    <col min="9991" max="10240" width="8.88671875" style="12"/>
    <col min="10241" max="10241" width="5.44140625" style="12" customWidth="1"/>
    <col min="10242" max="10242" width="18.88671875" style="12" customWidth="1"/>
    <col min="10243" max="10243" width="15.33203125" style="12" customWidth="1"/>
    <col min="10244" max="10244" width="30.109375" style="12" customWidth="1"/>
    <col min="10245" max="10245" width="17.77734375" style="12" customWidth="1"/>
    <col min="10246" max="10246" width="16.21875" style="12" customWidth="1"/>
    <col min="10247" max="10496" width="8.88671875" style="12"/>
    <col min="10497" max="10497" width="5.44140625" style="12" customWidth="1"/>
    <col min="10498" max="10498" width="18.88671875" style="12" customWidth="1"/>
    <col min="10499" max="10499" width="15.33203125" style="12" customWidth="1"/>
    <col min="10500" max="10500" width="30.109375" style="12" customWidth="1"/>
    <col min="10501" max="10501" width="17.77734375" style="12" customWidth="1"/>
    <col min="10502" max="10502" width="16.21875" style="12" customWidth="1"/>
    <col min="10503" max="10752" width="8.88671875" style="12"/>
    <col min="10753" max="10753" width="5.44140625" style="12" customWidth="1"/>
    <col min="10754" max="10754" width="18.88671875" style="12" customWidth="1"/>
    <col min="10755" max="10755" width="15.33203125" style="12" customWidth="1"/>
    <col min="10756" max="10756" width="30.109375" style="12" customWidth="1"/>
    <col min="10757" max="10757" width="17.77734375" style="12" customWidth="1"/>
    <col min="10758" max="10758" width="16.21875" style="12" customWidth="1"/>
    <col min="10759" max="11008" width="8.88671875" style="12"/>
    <col min="11009" max="11009" width="5.44140625" style="12" customWidth="1"/>
    <col min="11010" max="11010" width="18.88671875" style="12" customWidth="1"/>
    <col min="11011" max="11011" width="15.33203125" style="12" customWidth="1"/>
    <col min="11012" max="11012" width="30.109375" style="12" customWidth="1"/>
    <col min="11013" max="11013" width="17.77734375" style="12" customWidth="1"/>
    <col min="11014" max="11014" width="16.21875" style="12" customWidth="1"/>
    <col min="11015" max="11264" width="8.88671875" style="12"/>
    <col min="11265" max="11265" width="5.44140625" style="12" customWidth="1"/>
    <col min="11266" max="11266" width="18.88671875" style="12" customWidth="1"/>
    <col min="11267" max="11267" width="15.33203125" style="12" customWidth="1"/>
    <col min="11268" max="11268" width="30.109375" style="12" customWidth="1"/>
    <col min="11269" max="11269" width="17.77734375" style="12" customWidth="1"/>
    <col min="11270" max="11270" width="16.21875" style="12" customWidth="1"/>
    <col min="11271" max="11520" width="8.88671875" style="12"/>
    <col min="11521" max="11521" width="5.44140625" style="12" customWidth="1"/>
    <col min="11522" max="11522" width="18.88671875" style="12" customWidth="1"/>
    <col min="11523" max="11523" width="15.33203125" style="12" customWidth="1"/>
    <col min="11524" max="11524" width="30.109375" style="12" customWidth="1"/>
    <col min="11525" max="11525" width="17.77734375" style="12" customWidth="1"/>
    <col min="11526" max="11526" width="16.21875" style="12" customWidth="1"/>
    <col min="11527" max="11776" width="8.88671875" style="12"/>
    <col min="11777" max="11777" width="5.44140625" style="12" customWidth="1"/>
    <col min="11778" max="11778" width="18.88671875" style="12" customWidth="1"/>
    <col min="11779" max="11779" width="15.33203125" style="12" customWidth="1"/>
    <col min="11780" max="11780" width="30.109375" style="12" customWidth="1"/>
    <col min="11781" max="11781" width="17.77734375" style="12" customWidth="1"/>
    <col min="11782" max="11782" width="16.21875" style="12" customWidth="1"/>
    <col min="11783" max="12032" width="8.88671875" style="12"/>
    <col min="12033" max="12033" width="5.44140625" style="12" customWidth="1"/>
    <col min="12034" max="12034" width="18.88671875" style="12" customWidth="1"/>
    <col min="12035" max="12035" width="15.33203125" style="12" customWidth="1"/>
    <col min="12036" max="12036" width="30.109375" style="12" customWidth="1"/>
    <col min="12037" max="12037" width="17.77734375" style="12" customWidth="1"/>
    <col min="12038" max="12038" width="16.21875" style="12" customWidth="1"/>
    <col min="12039" max="12288" width="8.88671875" style="12"/>
    <col min="12289" max="12289" width="5.44140625" style="12" customWidth="1"/>
    <col min="12290" max="12290" width="18.88671875" style="12" customWidth="1"/>
    <col min="12291" max="12291" width="15.33203125" style="12" customWidth="1"/>
    <col min="12292" max="12292" width="30.109375" style="12" customWidth="1"/>
    <col min="12293" max="12293" width="17.77734375" style="12" customWidth="1"/>
    <col min="12294" max="12294" width="16.21875" style="12" customWidth="1"/>
    <col min="12295" max="12544" width="8.88671875" style="12"/>
    <col min="12545" max="12545" width="5.44140625" style="12" customWidth="1"/>
    <col min="12546" max="12546" width="18.88671875" style="12" customWidth="1"/>
    <col min="12547" max="12547" width="15.33203125" style="12" customWidth="1"/>
    <col min="12548" max="12548" width="30.109375" style="12" customWidth="1"/>
    <col min="12549" max="12549" width="17.77734375" style="12" customWidth="1"/>
    <col min="12550" max="12550" width="16.21875" style="12" customWidth="1"/>
    <col min="12551" max="12800" width="8.88671875" style="12"/>
    <col min="12801" max="12801" width="5.44140625" style="12" customWidth="1"/>
    <col min="12802" max="12802" width="18.88671875" style="12" customWidth="1"/>
    <col min="12803" max="12803" width="15.33203125" style="12" customWidth="1"/>
    <col min="12804" max="12804" width="30.109375" style="12" customWidth="1"/>
    <col min="12805" max="12805" width="17.77734375" style="12" customWidth="1"/>
    <col min="12806" max="12806" width="16.21875" style="12" customWidth="1"/>
    <col min="12807" max="13056" width="8.88671875" style="12"/>
    <col min="13057" max="13057" width="5.44140625" style="12" customWidth="1"/>
    <col min="13058" max="13058" width="18.88671875" style="12" customWidth="1"/>
    <col min="13059" max="13059" width="15.33203125" style="12" customWidth="1"/>
    <col min="13060" max="13060" width="30.109375" style="12" customWidth="1"/>
    <col min="13061" max="13061" width="17.77734375" style="12" customWidth="1"/>
    <col min="13062" max="13062" width="16.21875" style="12" customWidth="1"/>
    <col min="13063" max="13312" width="8.88671875" style="12"/>
    <col min="13313" max="13313" width="5.44140625" style="12" customWidth="1"/>
    <col min="13314" max="13314" width="18.88671875" style="12" customWidth="1"/>
    <col min="13315" max="13315" width="15.33203125" style="12" customWidth="1"/>
    <col min="13316" max="13316" width="30.109375" style="12" customWidth="1"/>
    <col min="13317" max="13317" width="17.77734375" style="12" customWidth="1"/>
    <col min="13318" max="13318" width="16.21875" style="12" customWidth="1"/>
    <col min="13319" max="13568" width="8.88671875" style="12"/>
    <col min="13569" max="13569" width="5.44140625" style="12" customWidth="1"/>
    <col min="13570" max="13570" width="18.88671875" style="12" customWidth="1"/>
    <col min="13571" max="13571" width="15.33203125" style="12" customWidth="1"/>
    <col min="13572" max="13572" width="30.109375" style="12" customWidth="1"/>
    <col min="13573" max="13573" width="17.77734375" style="12" customWidth="1"/>
    <col min="13574" max="13574" width="16.21875" style="12" customWidth="1"/>
    <col min="13575" max="13824" width="8.88671875" style="12"/>
    <col min="13825" max="13825" width="5.44140625" style="12" customWidth="1"/>
    <col min="13826" max="13826" width="18.88671875" style="12" customWidth="1"/>
    <col min="13827" max="13827" width="15.33203125" style="12" customWidth="1"/>
    <col min="13828" max="13828" width="30.109375" style="12" customWidth="1"/>
    <col min="13829" max="13829" width="17.77734375" style="12" customWidth="1"/>
    <col min="13830" max="13830" width="16.21875" style="12" customWidth="1"/>
    <col min="13831" max="14080" width="8.88671875" style="12"/>
    <col min="14081" max="14081" width="5.44140625" style="12" customWidth="1"/>
    <col min="14082" max="14082" width="18.88671875" style="12" customWidth="1"/>
    <col min="14083" max="14083" width="15.33203125" style="12" customWidth="1"/>
    <col min="14084" max="14084" width="30.109375" style="12" customWidth="1"/>
    <col min="14085" max="14085" width="17.77734375" style="12" customWidth="1"/>
    <col min="14086" max="14086" width="16.21875" style="12" customWidth="1"/>
    <col min="14087" max="14336" width="8.88671875" style="12"/>
    <col min="14337" max="14337" width="5.44140625" style="12" customWidth="1"/>
    <col min="14338" max="14338" width="18.88671875" style="12" customWidth="1"/>
    <col min="14339" max="14339" width="15.33203125" style="12" customWidth="1"/>
    <col min="14340" max="14340" width="30.109375" style="12" customWidth="1"/>
    <col min="14341" max="14341" width="17.77734375" style="12" customWidth="1"/>
    <col min="14342" max="14342" width="16.21875" style="12" customWidth="1"/>
    <col min="14343" max="14592" width="8.88671875" style="12"/>
    <col min="14593" max="14593" width="5.44140625" style="12" customWidth="1"/>
    <col min="14594" max="14594" width="18.88671875" style="12" customWidth="1"/>
    <col min="14595" max="14595" width="15.33203125" style="12" customWidth="1"/>
    <col min="14596" max="14596" width="30.109375" style="12" customWidth="1"/>
    <col min="14597" max="14597" width="17.77734375" style="12" customWidth="1"/>
    <col min="14598" max="14598" width="16.21875" style="12" customWidth="1"/>
    <col min="14599" max="14848" width="8.88671875" style="12"/>
    <col min="14849" max="14849" width="5.44140625" style="12" customWidth="1"/>
    <col min="14850" max="14850" width="18.88671875" style="12" customWidth="1"/>
    <col min="14851" max="14851" width="15.33203125" style="12" customWidth="1"/>
    <col min="14852" max="14852" width="30.109375" style="12" customWidth="1"/>
    <col min="14853" max="14853" width="17.77734375" style="12" customWidth="1"/>
    <col min="14854" max="14854" width="16.21875" style="12" customWidth="1"/>
    <col min="14855" max="15104" width="8.88671875" style="12"/>
    <col min="15105" max="15105" width="5.44140625" style="12" customWidth="1"/>
    <col min="15106" max="15106" width="18.88671875" style="12" customWidth="1"/>
    <col min="15107" max="15107" width="15.33203125" style="12" customWidth="1"/>
    <col min="15108" max="15108" width="30.109375" style="12" customWidth="1"/>
    <col min="15109" max="15109" width="17.77734375" style="12" customWidth="1"/>
    <col min="15110" max="15110" width="16.21875" style="12" customWidth="1"/>
    <col min="15111" max="15360" width="8.88671875" style="12"/>
    <col min="15361" max="15361" width="5.44140625" style="12" customWidth="1"/>
    <col min="15362" max="15362" width="18.88671875" style="12" customWidth="1"/>
    <col min="15363" max="15363" width="15.33203125" style="12" customWidth="1"/>
    <col min="15364" max="15364" width="30.109375" style="12" customWidth="1"/>
    <col min="15365" max="15365" width="17.77734375" style="12" customWidth="1"/>
    <col min="15366" max="15366" width="16.21875" style="12" customWidth="1"/>
    <col min="15367" max="15616" width="8.88671875" style="12"/>
    <col min="15617" max="15617" width="5.44140625" style="12" customWidth="1"/>
    <col min="15618" max="15618" width="18.88671875" style="12" customWidth="1"/>
    <col min="15619" max="15619" width="15.33203125" style="12" customWidth="1"/>
    <col min="15620" max="15620" width="30.109375" style="12" customWidth="1"/>
    <col min="15621" max="15621" width="17.77734375" style="12" customWidth="1"/>
    <col min="15622" max="15622" width="16.21875" style="12" customWidth="1"/>
    <col min="15623" max="15872" width="8.88671875" style="12"/>
    <col min="15873" max="15873" width="5.44140625" style="12" customWidth="1"/>
    <col min="15874" max="15874" width="18.88671875" style="12" customWidth="1"/>
    <col min="15875" max="15875" width="15.33203125" style="12" customWidth="1"/>
    <col min="15876" max="15876" width="30.109375" style="12" customWidth="1"/>
    <col min="15877" max="15877" width="17.77734375" style="12" customWidth="1"/>
    <col min="15878" max="15878" width="16.21875" style="12" customWidth="1"/>
    <col min="15879" max="16128" width="8.88671875" style="12"/>
    <col min="16129" max="16129" width="5.44140625" style="12" customWidth="1"/>
    <col min="16130" max="16130" width="18.88671875" style="12" customWidth="1"/>
    <col min="16131" max="16131" width="15.33203125" style="12" customWidth="1"/>
    <col min="16132" max="16132" width="30.109375" style="12" customWidth="1"/>
    <col min="16133" max="16133" width="17.77734375" style="12" customWidth="1"/>
    <col min="16134" max="16134" width="16.21875" style="12" customWidth="1"/>
    <col min="16135" max="16384" width="8.88671875" style="12"/>
  </cols>
  <sheetData>
    <row r="2" spans="1:6" ht="60" customHeight="1" x14ac:dyDescent="0.55000000000000004">
      <c r="A2" s="9"/>
      <c r="B2" s="10" t="s">
        <v>6</v>
      </c>
      <c r="C2" s="10"/>
      <c r="D2" s="11" t="s">
        <v>7</v>
      </c>
      <c r="E2" s="11"/>
      <c r="F2" s="11"/>
    </row>
    <row r="3" spans="1:6" ht="11.25" customHeight="1" x14ac:dyDescent="0.4">
      <c r="D3" s="14"/>
    </row>
    <row r="4" spans="1:6" s="15" customFormat="1" ht="33.75" customHeight="1" x14ac:dyDescent="0.25">
      <c r="B4" s="16" t="s">
        <v>8</v>
      </c>
      <c r="C4" s="16" t="str">
        <f>B2</f>
        <v>2026년도</v>
      </c>
      <c r="D4" s="17" t="s">
        <v>9</v>
      </c>
      <c r="E4" s="17"/>
      <c r="F4" s="17"/>
    </row>
    <row r="5" spans="1:6" s="15" customFormat="1" ht="33.75" customHeight="1" x14ac:dyDescent="0.25">
      <c r="B5" s="16" t="s">
        <v>10</v>
      </c>
      <c r="C5" s="16" t="str">
        <f>B2</f>
        <v>2026년도</v>
      </c>
      <c r="D5" s="18" t="s">
        <v>11</v>
      </c>
      <c r="E5" s="19">
        <f>[1]총괄세목!F2</f>
        <v>352658932</v>
      </c>
      <c r="F5" s="18" t="s">
        <v>12</v>
      </c>
    </row>
    <row r="6" spans="1:6" s="15" customFormat="1" ht="33.75" customHeight="1" x14ac:dyDescent="0.25">
      <c r="B6" s="16" t="s">
        <v>13</v>
      </c>
      <c r="C6" s="16" t="str">
        <f>B2</f>
        <v>2026년도</v>
      </c>
      <c r="D6" s="17" t="s">
        <v>14</v>
      </c>
      <c r="E6" s="17"/>
      <c r="F6" s="17"/>
    </row>
    <row r="7" spans="1:6" s="15" customFormat="1" ht="33.75" customHeight="1" x14ac:dyDescent="0.25">
      <c r="B7" s="16" t="s">
        <v>15</v>
      </c>
      <c r="C7" s="16" t="str">
        <f>B2</f>
        <v>2026년도</v>
      </c>
      <c r="D7" s="17" t="s">
        <v>16</v>
      </c>
      <c r="E7" s="17"/>
      <c r="F7" s="17"/>
    </row>
    <row r="8" spans="1:6" s="15" customFormat="1" ht="33.75" customHeight="1" x14ac:dyDescent="0.25">
      <c r="B8" s="16" t="s">
        <v>17</v>
      </c>
      <c r="C8" s="16" t="str">
        <f>B2</f>
        <v>2026년도</v>
      </c>
      <c r="D8" s="17" t="s">
        <v>18</v>
      </c>
      <c r="E8" s="17"/>
      <c r="F8" s="17"/>
    </row>
    <row r="9" spans="1:6" s="15" customFormat="1" ht="33.75" customHeight="1" x14ac:dyDescent="0.25">
      <c r="B9" s="16" t="s">
        <v>19</v>
      </c>
      <c r="C9" s="16" t="str">
        <f>B2</f>
        <v>2026년도</v>
      </c>
      <c r="D9" s="17" t="s">
        <v>20</v>
      </c>
      <c r="E9" s="17"/>
      <c r="F9" s="17"/>
    </row>
    <row r="10" spans="1:6" s="15" customFormat="1" ht="33.75" customHeight="1" x14ac:dyDescent="0.25">
      <c r="B10" s="16" t="s">
        <v>21</v>
      </c>
      <c r="C10" s="16" t="str">
        <f>B2</f>
        <v>2026년도</v>
      </c>
      <c r="D10" s="17" t="s">
        <v>22</v>
      </c>
      <c r="E10" s="17"/>
      <c r="F10" s="17"/>
    </row>
    <row r="11" spans="1:6" s="20" customFormat="1" ht="22.5" customHeight="1" x14ac:dyDescent="0.15">
      <c r="C11" s="21"/>
      <c r="D11" s="22"/>
    </row>
    <row r="12" spans="1:6" ht="22.5" customHeight="1" x14ac:dyDescent="0.15"/>
    <row r="13" spans="1:6" ht="22.5" customHeight="1" x14ac:dyDescent="0.15"/>
  </sheetData>
  <mergeCells count="8">
    <mergeCell ref="D9:F9"/>
    <mergeCell ref="D10:F10"/>
    <mergeCell ref="B2:C2"/>
    <mergeCell ref="D2:F2"/>
    <mergeCell ref="D4:F4"/>
    <mergeCell ref="D6:F6"/>
    <mergeCell ref="D7:F7"/>
    <mergeCell ref="D8:F8"/>
  </mergeCells>
  <phoneticPr fontId="1" type="noConversion"/>
  <pageMargins left="0.78740157480314965" right="0.39370078740157483" top="0.6692913385826772" bottom="0.59055118110236227" header="0.39370078740157483" footer="0.39370078740157483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2E5CB-7CDE-4873-9EF0-BE991A2ADC17}">
  <dimension ref="A1:AC58"/>
  <sheetViews>
    <sheetView tabSelected="1" view="pageLayout" zoomScaleNormal="100" workbookViewId="0">
      <selection activeCell="A3" sqref="A3:C3"/>
    </sheetView>
  </sheetViews>
  <sheetFormatPr defaultColWidth="11.88671875" defaultRowHeight="18" customHeight="1" x14ac:dyDescent="0.15"/>
  <cols>
    <col min="1" max="2" width="4" style="29" customWidth="1"/>
    <col min="3" max="3" width="14.88671875" style="29" customWidth="1"/>
    <col min="4" max="5" width="11.88671875" style="84" customWidth="1"/>
    <col min="6" max="6" width="10.5546875" style="83" customWidth="1"/>
    <col min="7" max="8" width="3.88671875" style="29" customWidth="1"/>
    <col min="9" max="9" width="16.109375" style="29" customWidth="1"/>
    <col min="10" max="11" width="11.88671875" style="85" customWidth="1"/>
    <col min="12" max="12" width="10.5546875" style="85" customWidth="1"/>
    <col min="13" max="256" width="11.88671875" style="29"/>
    <col min="257" max="258" width="4" style="29" customWidth="1"/>
    <col min="259" max="259" width="14.88671875" style="29" customWidth="1"/>
    <col min="260" max="261" width="11.88671875" style="29"/>
    <col min="262" max="262" width="10.5546875" style="29" customWidth="1"/>
    <col min="263" max="264" width="3.88671875" style="29" customWidth="1"/>
    <col min="265" max="265" width="16.109375" style="29" customWidth="1"/>
    <col min="266" max="267" width="11.88671875" style="29"/>
    <col min="268" max="268" width="10.5546875" style="29" customWidth="1"/>
    <col min="269" max="512" width="11.88671875" style="29"/>
    <col min="513" max="514" width="4" style="29" customWidth="1"/>
    <col min="515" max="515" width="14.88671875" style="29" customWidth="1"/>
    <col min="516" max="517" width="11.88671875" style="29"/>
    <col min="518" max="518" width="10.5546875" style="29" customWidth="1"/>
    <col min="519" max="520" width="3.88671875" style="29" customWidth="1"/>
    <col min="521" max="521" width="16.109375" style="29" customWidth="1"/>
    <col min="522" max="523" width="11.88671875" style="29"/>
    <col min="524" max="524" width="10.5546875" style="29" customWidth="1"/>
    <col min="525" max="768" width="11.88671875" style="29"/>
    <col min="769" max="770" width="4" style="29" customWidth="1"/>
    <col min="771" max="771" width="14.88671875" style="29" customWidth="1"/>
    <col min="772" max="773" width="11.88671875" style="29"/>
    <col min="774" max="774" width="10.5546875" style="29" customWidth="1"/>
    <col min="775" max="776" width="3.88671875" style="29" customWidth="1"/>
    <col min="777" max="777" width="16.109375" style="29" customWidth="1"/>
    <col min="778" max="779" width="11.88671875" style="29"/>
    <col min="780" max="780" width="10.5546875" style="29" customWidth="1"/>
    <col min="781" max="1024" width="11.88671875" style="29"/>
    <col min="1025" max="1026" width="4" style="29" customWidth="1"/>
    <col min="1027" max="1027" width="14.88671875" style="29" customWidth="1"/>
    <col min="1028" max="1029" width="11.88671875" style="29"/>
    <col min="1030" max="1030" width="10.5546875" style="29" customWidth="1"/>
    <col min="1031" max="1032" width="3.88671875" style="29" customWidth="1"/>
    <col min="1033" max="1033" width="16.109375" style="29" customWidth="1"/>
    <col min="1034" max="1035" width="11.88671875" style="29"/>
    <col min="1036" max="1036" width="10.5546875" style="29" customWidth="1"/>
    <col min="1037" max="1280" width="11.88671875" style="29"/>
    <col min="1281" max="1282" width="4" style="29" customWidth="1"/>
    <col min="1283" max="1283" width="14.88671875" style="29" customWidth="1"/>
    <col min="1284" max="1285" width="11.88671875" style="29"/>
    <col min="1286" max="1286" width="10.5546875" style="29" customWidth="1"/>
    <col min="1287" max="1288" width="3.88671875" style="29" customWidth="1"/>
    <col min="1289" max="1289" width="16.109375" style="29" customWidth="1"/>
    <col min="1290" max="1291" width="11.88671875" style="29"/>
    <col min="1292" max="1292" width="10.5546875" style="29" customWidth="1"/>
    <col min="1293" max="1536" width="11.88671875" style="29"/>
    <col min="1537" max="1538" width="4" style="29" customWidth="1"/>
    <col min="1539" max="1539" width="14.88671875" style="29" customWidth="1"/>
    <col min="1540" max="1541" width="11.88671875" style="29"/>
    <col min="1542" max="1542" width="10.5546875" style="29" customWidth="1"/>
    <col min="1543" max="1544" width="3.88671875" style="29" customWidth="1"/>
    <col min="1545" max="1545" width="16.109375" style="29" customWidth="1"/>
    <col min="1546" max="1547" width="11.88671875" style="29"/>
    <col min="1548" max="1548" width="10.5546875" style="29" customWidth="1"/>
    <col min="1549" max="1792" width="11.88671875" style="29"/>
    <col min="1793" max="1794" width="4" style="29" customWidth="1"/>
    <col min="1795" max="1795" width="14.88671875" style="29" customWidth="1"/>
    <col min="1796" max="1797" width="11.88671875" style="29"/>
    <col min="1798" max="1798" width="10.5546875" style="29" customWidth="1"/>
    <col min="1799" max="1800" width="3.88671875" style="29" customWidth="1"/>
    <col min="1801" max="1801" width="16.109375" style="29" customWidth="1"/>
    <col min="1802" max="1803" width="11.88671875" style="29"/>
    <col min="1804" max="1804" width="10.5546875" style="29" customWidth="1"/>
    <col min="1805" max="2048" width="11.88671875" style="29"/>
    <col min="2049" max="2050" width="4" style="29" customWidth="1"/>
    <col min="2051" max="2051" width="14.88671875" style="29" customWidth="1"/>
    <col min="2052" max="2053" width="11.88671875" style="29"/>
    <col min="2054" max="2054" width="10.5546875" style="29" customWidth="1"/>
    <col min="2055" max="2056" width="3.88671875" style="29" customWidth="1"/>
    <col min="2057" max="2057" width="16.109375" style="29" customWidth="1"/>
    <col min="2058" max="2059" width="11.88671875" style="29"/>
    <col min="2060" max="2060" width="10.5546875" style="29" customWidth="1"/>
    <col min="2061" max="2304" width="11.88671875" style="29"/>
    <col min="2305" max="2306" width="4" style="29" customWidth="1"/>
    <col min="2307" max="2307" width="14.88671875" style="29" customWidth="1"/>
    <col min="2308" max="2309" width="11.88671875" style="29"/>
    <col min="2310" max="2310" width="10.5546875" style="29" customWidth="1"/>
    <col min="2311" max="2312" width="3.88671875" style="29" customWidth="1"/>
    <col min="2313" max="2313" width="16.109375" style="29" customWidth="1"/>
    <col min="2314" max="2315" width="11.88671875" style="29"/>
    <col min="2316" max="2316" width="10.5546875" style="29" customWidth="1"/>
    <col min="2317" max="2560" width="11.88671875" style="29"/>
    <col min="2561" max="2562" width="4" style="29" customWidth="1"/>
    <col min="2563" max="2563" width="14.88671875" style="29" customWidth="1"/>
    <col min="2564" max="2565" width="11.88671875" style="29"/>
    <col min="2566" max="2566" width="10.5546875" style="29" customWidth="1"/>
    <col min="2567" max="2568" width="3.88671875" style="29" customWidth="1"/>
    <col min="2569" max="2569" width="16.109375" style="29" customWidth="1"/>
    <col min="2570" max="2571" width="11.88671875" style="29"/>
    <col min="2572" max="2572" width="10.5546875" style="29" customWidth="1"/>
    <col min="2573" max="2816" width="11.88671875" style="29"/>
    <col min="2817" max="2818" width="4" style="29" customWidth="1"/>
    <col min="2819" max="2819" width="14.88671875" style="29" customWidth="1"/>
    <col min="2820" max="2821" width="11.88671875" style="29"/>
    <col min="2822" max="2822" width="10.5546875" style="29" customWidth="1"/>
    <col min="2823" max="2824" width="3.88671875" style="29" customWidth="1"/>
    <col min="2825" max="2825" width="16.109375" style="29" customWidth="1"/>
    <col min="2826" max="2827" width="11.88671875" style="29"/>
    <col min="2828" max="2828" width="10.5546875" style="29" customWidth="1"/>
    <col min="2829" max="3072" width="11.88671875" style="29"/>
    <col min="3073" max="3074" width="4" style="29" customWidth="1"/>
    <col min="3075" max="3075" width="14.88671875" style="29" customWidth="1"/>
    <col min="3076" max="3077" width="11.88671875" style="29"/>
    <col min="3078" max="3078" width="10.5546875" style="29" customWidth="1"/>
    <col min="3079" max="3080" width="3.88671875" style="29" customWidth="1"/>
    <col min="3081" max="3081" width="16.109375" style="29" customWidth="1"/>
    <col min="3082" max="3083" width="11.88671875" style="29"/>
    <col min="3084" max="3084" width="10.5546875" style="29" customWidth="1"/>
    <col min="3085" max="3328" width="11.88671875" style="29"/>
    <col min="3329" max="3330" width="4" style="29" customWidth="1"/>
    <col min="3331" max="3331" width="14.88671875" style="29" customWidth="1"/>
    <col min="3332" max="3333" width="11.88671875" style="29"/>
    <col min="3334" max="3334" width="10.5546875" style="29" customWidth="1"/>
    <col min="3335" max="3336" width="3.88671875" style="29" customWidth="1"/>
    <col min="3337" max="3337" width="16.109375" style="29" customWidth="1"/>
    <col min="3338" max="3339" width="11.88671875" style="29"/>
    <col min="3340" max="3340" width="10.5546875" style="29" customWidth="1"/>
    <col min="3341" max="3584" width="11.88671875" style="29"/>
    <col min="3585" max="3586" width="4" style="29" customWidth="1"/>
    <col min="3587" max="3587" width="14.88671875" style="29" customWidth="1"/>
    <col min="3588" max="3589" width="11.88671875" style="29"/>
    <col min="3590" max="3590" width="10.5546875" style="29" customWidth="1"/>
    <col min="3591" max="3592" width="3.88671875" style="29" customWidth="1"/>
    <col min="3593" max="3593" width="16.109375" style="29" customWidth="1"/>
    <col min="3594" max="3595" width="11.88671875" style="29"/>
    <col min="3596" max="3596" width="10.5546875" style="29" customWidth="1"/>
    <col min="3597" max="3840" width="11.88671875" style="29"/>
    <col min="3841" max="3842" width="4" style="29" customWidth="1"/>
    <col min="3843" max="3843" width="14.88671875" style="29" customWidth="1"/>
    <col min="3844" max="3845" width="11.88671875" style="29"/>
    <col min="3846" max="3846" width="10.5546875" style="29" customWidth="1"/>
    <col min="3847" max="3848" width="3.88671875" style="29" customWidth="1"/>
    <col min="3849" max="3849" width="16.109375" style="29" customWidth="1"/>
    <col min="3850" max="3851" width="11.88671875" style="29"/>
    <col min="3852" max="3852" width="10.5546875" style="29" customWidth="1"/>
    <col min="3853" max="4096" width="11.88671875" style="29"/>
    <col min="4097" max="4098" width="4" style="29" customWidth="1"/>
    <col min="4099" max="4099" width="14.88671875" style="29" customWidth="1"/>
    <col min="4100" max="4101" width="11.88671875" style="29"/>
    <col min="4102" max="4102" width="10.5546875" style="29" customWidth="1"/>
    <col min="4103" max="4104" width="3.88671875" style="29" customWidth="1"/>
    <col min="4105" max="4105" width="16.109375" style="29" customWidth="1"/>
    <col min="4106" max="4107" width="11.88671875" style="29"/>
    <col min="4108" max="4108" width="10.5546875" style="29" customWidth="1"/>
    <col min="4109" max="4352" width="11.88671875" style="29"/>
    <col min="4353" max="4354" width="4" style="29" customWidth="1"/>
    <col min="4355" max="4355" width="14.88671875" style="29" customWidth="1"/>
    <col min="4356" max="4357" width="11.88671875" style="29"/>
    <col min="4358" max="4358" width="10.5546875" style="29" customWidth="1"/>
    <col min="4359" max="4360" width="3.88671875" style="29" customWidth="1"/>
    <col min="4361" max="4361" width="16.109375" style="29" customWidth="1"/>
    <col min="4362" max="4363" width="11.88671875" style="29"/>
    <col min="4364" max="4364" width="10.5546875" style="29" customWidth="1"/>
    <col min="4365" max="4608" width="11.88671875" style="29"/>
    <col min="4609" max="4610" width="4" style="29" customWidth="1"/>
    <col min="4611" max="4611" width="14.88671875" style="29" customWidth="1"/>
    <col min="4612" max="4613" width="11.88671875" style="29"/>
    <col min="4614" max="4614" width="10.5546875" style="29" customWidth="1"/>
    <col min="4615" max="4616" width="3.88671875" style="29" customWidth="1"/>
    <col min="4617" max="4617" width="16.109375" style="29" customWidth="1"/>
    <col min="4618" max="4619" width="11.88671875" style="29"/>
    <col min="4620" max="4620" width="10.5546875" style="29" customWidth="1"/>
    <col min="4621" max="4864" width="11.88671875" style="29"/>
    <col min="4865" max="4866" width="4" style="29" customWidth="1"/>
    <col min="4867" max="4867" width="14.88671875" style="29" customWidth="1"/>
    <col min="4868" max="4869" width="11.88671875" style="29"/>
    <col min="4870" max="4870" width="10.5546875" style="29" customWidth="1"/>
    <col min="4871" max="4872" width="3.88671875" style="29" customWidth="1"/>
    <col min="4873" max="4873" width="16.109375" style="29" customWidth="1"/>
    <col min="4874" max="4875" width="11.88671875" style="29"/>
    <col min="4876" max="4876" width="10.5546875" style="29" customWidth="1"/>
    <col min="4877" max="5120" width="11.88671875" style="29"/>
    <col min="5121" max="5122" width="4" style="29" customWidth="1"/>
    <col min="5123" max="5123" width="14.88671875" style="29" customWidth="1"/>
    <col min="5124" max="5125" width="11.88671875" style="29"/>
    <col min="5126" max="5126" width="10.5546875" style="29" customWidth="1"/>
    <col min="5127" max="5128" width="3.88671875" style="29" customWidth="1"/>
    <col min="5129" max="5129" width="16.109375" style="29" customWidth="1"/>
    <col min="5130" max="5131" width="11.88671875" style="29"/>
    <col min="5132" max="5132" width="10.5546875" style="29" customWidth="1"/>
    <col min="5133" max="5376" width="11.88671875" style="29"/>
    <col min="5377" max="5378" width="4" style="29" customWidth="1"/>
    <col min="5379" max="5379" width="14.88671875" style="29" customWidth="1"/>
    <col min="5380" max="5381" width="11.88671875" style="29"/>
    <col min="5382" max="5382" width="10.5546875" style="29" customWidth="1"/>
    <col min="5383" max="5384" width="3.88671875" style="29" customWidth="1"/>
    <col min="5385" max="5385" width="16.109375" style="29" customWidth="1"/>
    <col min="5386" max="5387" width="11.88671875" style="29"/>
    <col min="5388" max="5388" width="10.5546875" style="29" customWidth="1"/>
    <col min="5389" max="5632" width="11.88671875" style="29"/>
    <col min="5633" max="5634" width="4" style="29" customWidth="1"/>
    <col min="5635" max="5635" width="14.88671875" style="29" customWidth="1"/>
    <col min="5636" max="5637" width="11.88671875" style="29"/>
    <col min="5638" max="5638" width="10.5546875" style="29" customWidth="1"/>
    <col min="5639" max="5640" width="3.88671875" style="29" customWidth="1"/>
    <col min="5641" max="5641" width="16.109375" style="29" customWidth="1"/>
    <col min="5642" max="5643" width="11.88671875" style="29"/>
    <col min="5644" max="5644" width="10.5546875" style="29" customWidth="1"/>
    <col min="5645" max="5888" width="11.88671875" style="29"/>
    <col min="5889" max="5890" width="4" style="29" customWidth="1"/>
    <col min="5891" max="5891" width="14.88671875" style="29" customWidth="1"/>
    <col min="5892" max="5893" width="11.88671875" style="29"/>
    <col min="5894" max="5894" width="10.5546875" style="29" customWidth="1"/>
    <col min="5895" max="5896" width="3.88671875" style="29" customWidth="1"/>
    <col min="5897" max="5897" width="16.109375" style="29" customWidth="1"/>
    <col min="5898" max="5899" width="11.88671875" style="29"/>
    <col min="5900" max="5900" width="10.5546875" style="29" customWidth="1"/>
    <col min="5901" max="6144" width="11.88671875" style="29"/>
    <col min="6145" max="6146" width="4" style="29" customWidth="1"/>
    <col min="6147" max="6147" width="14.88671875" style="29" customWidth="1"/>
    <col min="6148" max="6149" width="11.88671875" style="29"/>
    <col min="6150" max="6150" width="10.5546875" style="29" customWidth="1"/>
    <col min="6151" max="6152" width="3.88671875" style="29" customWidth="1"/>
    <col min="6153" max="6153" width="16.109375" style="29" customWidth="1"/>
    <col min="6154" max="6155" width="11.88671875" style="29"/>
    <col min="6156" max="6156" width="10.5546875" style="29" customWidth="1"/>
    <col min="6157" max="6400" width="11.88671875" style="29"/>
    <col min="6401" max="6402" width="4" style="29" customWidth="1"/>
    <col min="6403" max="6403" width="14.88671875" style="29" customWidth="1"/>
    <col min="6404" max="6405" width="11.88671875" style="29"/>
    <col min="6406" max="6406" width="10.5546875" style="29" customWidth="1"/>
    <col min="6407" max="6408" width="3.88671875" style="29" customWidth="1"/>
    <col min="6409" max="6409" width="16.109375" style="29" customWidth="1"/>
    <col min="6410" max="6411" width="11.88671875" style="29"/>
    <col min="6412" max="6412" width="10.5546875" style="29" customWidth="1"/>
    <col min="6413" max="6656" width="11.88671875" style="29"/>
    <col min="6657" max="6658" width="4" style="29" customWidth="1"/>
    <col min="6659" max="6659" width="14.88671875" style="29" customWidth="1"/>
    <col min="6660" max="6661" width="11.88671875" style="29"/>
    <col min="6662" max="6662" width="10.5546875" style="29" customWidth="1"/>
    <col min="6663" max="6664" width="3.88671875" style="29" customWidth="1"/>
    <col min="6665" max="6665" width="16.109375" style="29" customWidth="1"/>
    <col min="6666" max="6667" width="11.88671875" style="29"/>
    <col min="6668" max="6668" width="10.5546875" style="29" customWidth="1"/>
    <col min="6669" max="6912" width="11.88671875" style="29"/>
    <col min="6913" max="6914" width="4" style="29" customWidth="1"/>
    <col min="6915" max="6915" width="14.88671875" style="29" customWidth="1"/>
    <col min="6916" max="6917" width="11.88671875" style="29"/>
    <col min="6918" max="6918" width="10.5546875" style="29" customWidth="1"/>
    <col min="6919" max="6920" width="3.88671875" style="29" customWidth="1"/>
    <col min="6921" max="6921" width="16.109375" style="29" customWidth="1"/>
    <col min="6922" max="6923" width="11.88671875" style="29"/>
    <col min="6924" max="6924" width="10.5546875" style="29" customWidth="1"/>
    <col min="6925" max="7168" width="11.88671875" style="29"/>
    <col min="7169" max="7170" width="4" style="29" customWidth="1"/>
    <col min="7171" max="7171" width="14.88671875" style="29" customWidth="1"/>
    <col min="7172" max="7173" width="11.88671875" style="29"/>
    <col min="7174" max="7174" width="10.5546875" style="29" customWidth="1"/>
    <col min="7175" max="7176" width="3.88671875" style="29" customWidth="1"/>
    <col min="7177" max="7177" width="16.109375" style="29" customWidth="1"/>
    <col min="7178" max="7179" width="11.88671875" style="29"/>
    <col min="7180" max="7180" width="10.5546875" style="29" customWidth="1"/>
    <col min="7181" max="7424" width="11.88671875" style="29"/>
    <col min="7425" max="7426" width="4" style="29" customWidth="1"/>
    <col min="7427" max="7427" width="14.88671875" style="29" customWidth="1"/>
    <col min="7428" max="7429" width="11.88671875" style="29"/>
    <col min="7430" max="7430" width="10.5546875" style="29" customWidth="1"/>
    <col min="7431" max="7432" width="3.88671875" style="29" customWidth="1"/>
    <col min="7433" max="7433" width="16.109375" style="29" customWidth="1"/>
    <col min="7434" max="7435" width="11.88671875" style="29"/>
    <col min="7436" max="7436" width="10.5546875" style="29" customWidth="1"/>
    <col min="7437" max="7680" width="11.88671875" style="29"/>
    <col min="7681" max="7682" width="4" style="29" customWidth="1"/>
    <col min="7683" max="7683" width="14.88671875" style="29" customWidth="1"/>
    <col min="7684" max="7685" width="11.88671875" style="29"/>
    <col min="7686" max="7686" width="10.5546875" style="29" customWidth="1"/>
    <col min="7687" max="7688" width="3.88671875" style="29" customWidth="1"/>
    <col min="7689" max="7689" width="16.109375" style="29" customWidth="1"/>
    <col min="7690" max="7691" width="11.88671875" style="29"/>
    <col min="7692" max="7692" width="10.5546875" style="29" customWidth="1"/>
    <col min="7693" max="7936" width="11.88671875" style="29"/>
    <col min="7937" max="7938" width="4" style="29" customWidth="1"/>
    <col min="7939" max="7939" width="14.88671875" style="29" customWidth="1"/>
    <col min="7940" max="7941" width="11.88671875" style="29"/>
    <col min="7942" max="7942" width="10.5546875" style="29" customWidth="1"/>
    <col min="7943" max="7944" width="3.88671875" style="29" customWidth="1"/>
    <col min="7945" max="7945" width="16.109375" style="29" customWidth="1"/>
    <col min="7946" max="7947" width="11.88671875" style="29"/>
    <col min="7948" max="7948" width="10.5546875" style="29" customWidth="1"/>
    <col min="7949" max="8192" width="11.88671875" style="29"/>
    <col min="8193" max="8194" width="4" style="29" customWidth="1"/>
    <col min="8195" max="8195" width="14.88671875" style="29" customWidth="1"/>
    <col min="8196" max="8197" width="11.88671875" style="29"/>
    <col min="8198" max="8198" width="10.5546875" style="29" customWidth="1"/>
    <col min="8199" max="8200" width="3.88671875" style="29" customWidth="1"/>
    <col min="8201" max="8201" width="16.109375" style="29" customWidth="1"/>
    <col min="8202" max="8203" width="11.88671875" style="29"/>
    <col min="8204" max="8204" width="10.5546875" style="29" customWidth="1"/>
    <col min="8205" max="8448" width="11.88671875" style="29"/>
    <col min="8449" max="8450" width="4" style="29" customWidth="1"/>
    <col min="8451" max="8451" width="14.88671875" style="29" customWidth="1"/>
    <col min="8452" max="8453" width="11.88671875" style="29"/>
    <col min="8454" max="8454" width="10.5546875" style="29" customWidth="1"/>
    <col min="8455" max="8456" width="3.88671875" style="29" customWidth="1"/>
    <col min="8457" max="8457" width="16.109375" style="29" customWidth="1"/>
    <col min="8458" max="8459" width="11.88671875" style="29"/>
    <col min="8460" max="8460" width="10.5546875" style="29" customWidth="1"/>
    <col min="8461" max="8704" width="11.88671875" style="29"/>
    <col min="8705" max="8706" width="4" style="29" customWidth="1"/>
    <col min="8707" max="8707" width="14.88671875" style="29" customWidth="1"/>
    <col min="8708" max="8709" width="11.88671875" style="29"/>
    <col min="8710" max="8710" width="10.5546875" style="29" customWidth="1"/>
    <col min="8711" max="8712" width="3.88671875" style="29" customWidth="1"/>
    <col min="8713" max="8713" width="16.109375" style="29" customWidth="1"/>
    <col min="8714" max="8715" width="11.88671875" style="29"/>
    <col min="8716" max="8716" width="10.5546875" style="29" customWidth="1"/>
    <col min="8717" max="8960" width="11.88671875" style="29"/>
    <col min="8961" max="8962" width="4" style="29" customWidth="1"/>
    <col min="8963" max="8963" width="14.88671875" style="29" customWidth="1"/>
    <col min="8964" max="8965" width="11.88671875" style="29"/>
    <col min="8966" max="8966" width="10.5546875" style="29" customWidth="1"/>
    <col min="8967" max="8968" width="3.88671875" style="29" customWidth="1"/>
    <col min="8969" max="8969" width="16.109375" style="29" customWidth="1"/>
    <col min="8970" max="8971" width="11.88671875" style="29"/>
    <col min="8972" max="8972" width="10.5546875" style="29" customWidth="1"/>
    <col min="8973" max="9216" width="11.88671875" style="29"/>
    <col min="9217" max="9218" width="4" style="29" customWidth="1"/>
    <col min="9219" max="9219" width="14.88671875" style="29" customWidth="1"/>
    <col min="9220" max="9221" width="11.88671875" style="29"/>
    <col min="9222" max="9222" width="10.5546875" style="29" customWidth="1"/>
    <col min="9223" max="9224" width="3.88671875" style="29" customWidth="1"/>
    <col min="9225" max="9225" width="16.109375" style="29" customWidth="1"/>
    <col min="9226" max="9227" width="11.88671875" style="29"/>
    <col min="9228" max="9228" width="10.5546875" style="29" customWidth="1"/>
    <col min="9229" max="9472" width="11.88671875" style="29"/>
    <col min="9473" max="9474" width="4" style="29" customWidth="1"/>
    <col min="9475" max="9475" width="14.88671875" style="29" customWidth="1"/>
    <col min="9476" max="9477" width="11.88671875" style="29"/>
    <col min="9478" max="9478" width="10.5546875" style="29" customWidth="1"/>
    <col min="9479" max="9480" width="3.88671875" style="29" customWidth="1"/>
    <col min="9481" max="9481" width="16.109375" style="29" customWidth="1"/>
    <col min="9482" max="9483" width="11.88671875" style="29"/>
    <col min="9484" max="9484" width="10.5546875" style="29" customWidth="1"/>
    <col min="9485" max="9728" width="11.88671875" style="29"/>
    <col min="9729" max="9730" width="4" style="29" customWidth="1"/>
    <col min="9731" max="9731" width="14.88671875" style="29" customWidth="1"/>
    <col min="9732" max="9733" width="11.88671875" style="29"/>
    <col min="9734" max="9734" width="10.5546875" style="29" customWidth="1"/>
    <col min="9735" max="9736" width="3.88671875" style="29" customWidth="1"/>
    <col min="9737" max="9737" width="16.109375" style="29" customWidth="1"/>
    <col min="9738" max="9739" width="11.88671875" style="29"/>
    <col min="9740" max="9740" width="10.5546875" style="29" customWidth="1"/>
    <col min="9741" max="9984" width="11.88671875" style="29"/>
    <col min="9985" max="9986" width="4" style="29" customWidth="1"/>
    <col min="9987" max="9987" width="14.88671875" style="29" customWidth="1"/>
    <col min="9988" max="9989" width="11.88671875" style="29"/>
    <col min="9990" max="9990" width="10.5546875" style="29" customWidth="1"/>
    <col min="9991" max="9992" width="3.88671875" style="29" customWidth="1"/>
    <col min="9993" max="9993" width="16.109375" style="29" customWidth="1"/>
    <col min="9994" max="9995" width="11.88671875" style="29"/>
    <col min="9996" max="9996" width="10.5546875" style="29" customWidth="1"/>
    <col min="9997" max="10240" width="11.88671875" style="29"/>
    <col min="10241" max="10242" width="4" style="29" customWidth="1"/>
    <col min="10243" max="10243" width="14.88671875" style="29" customWidth="1"/>
    <col min="10244" max="10245" width="11.88671875" style="29"/>
    <col min="10246" max="10246" width="10.5546875" style="29" customWidth="1"/>
    <col min="10247" max="10248" width="3.88671875" style="29" customWidth="1"/>
    <col min="10249" max="10249" width="16.109375" style="29" customWidth="1"/>
    <col min="10250" max="10251" width="11.88671875" style="29"/>
    <col min="10252" max="10252" width="10.5546875" style="29" customWidth="1"/>
    <col min="10253" max="10496" width="11.88671875" style="29"/>
    <col min="10497" max="10498" width="4" style="29" customWidth="1"/>
    <col min="10499" max="10499" width="14.88671875" style="29" customWidth="1"/>
    <col min="10500" max="10501" width="11.88671875" style="29"/>
    <col min="10502" max="10502" width="10.5546875" style="29" customWidth="1"/>
    <col min="10503" max="10504" width="3.88671875" style="29" customWidth="1"/>
    <col min="10505" max="10505" width="16.109375" style="29" customWidth="1"/>
    <col min="10506" max="10507" width="11.88671875" style="29"/>
    <col min="10508" max="10508" width="10.5546875" style="29" customWidth="1"/>
    <col min="10509" max="10752" width="11.88671875" style="29"/>
    <col min="10753" max="10754" width="4" style="29" customWidth="1"/>
    <col min="10755" max="10755" width="14.88671875" style="29" customWidth="1"/>
    <col min="10756" max="10757" width="11.88671875" style="29"/>
    <col min="10758" max="10758" width="10.5546875" style="29" customWidth="1"/>
    <col min="10759" max="10760" width="3.88671875" style="29" customWidth="1"/>
    <col min="10761" max="10761" width="16.109375" style="29" customWidth="1"/>
    <col min="10762" max="10763" width="11.88671875" style="29"/>
    <col min="10764" max="10764" width="10.5546875" style="29" customWidth="1"/>
    <col min="10765" max="11008" width="11.88671875" style="29"/>
    <col min="11009" max="11010" width="4" style="29" customWidth="1"/>
    <col min="11011" max="11011" width="14.88671875" style="29" customWidth="1"/>
    <col min="11012" max="11013" width="11.88671875" style="29"/>
    <col min="11014" max="11014" width="10.5546875" style="29" customWidth="1"/>
    <col min="11015" max="11016" width="3.88671875" style="29" customWidth="1"/>
    <col min="11017" max="11017" width="16.109375" style="29" customWidth="1"/>
    <col min="11018" max="11019" width="11.88671875" style="29"/>
    <col min="11020" max="11020" width="10.5546875" style="29" customWidth="1"/>
    <col min="11021" max="11264" width="11.88671875" style="29"/>
    <col min="11265" max="11266" width="4" style="29" customWidth="1"/>
    <col min="11267" max="11267" width="14.88671875" style="29" customWidth="1"/>
    <col min="11268" max="11269" width="11.88671875" style="29"/>
    <col min="11270" max="11270" width="10.5546875" style="29" customWidth="1"/>
    <col min="11271" max="11272" width="3.88671875" style="29" customWidth="1"/>
    <col min="11273" max="11273" width="16.109375" style="29" customWidth="1"/>
    <col min="11274" max="11275" width="11.88671875" style="29"/>
    <col min="11276" max="11276" width="10.5546875" style="29" customWidth="1"/>
    <col min="11277" max="11520" width="11.88671875" style="29"/>
    <col min="11521" max="11522" width="4" style="29" customWidth="1"/>
    <col min="11523" max="11523" width="14.88671875" style="29" customWidth="1"/>
    <col min="11524" max="11525" width="11.88671875" style="29"/>
    <col min="11526" max="11526" width="10.5546875" style="29" customWidth="1"/>
    <col min="11527" max="11528" width="3.88671875" style="29" customWidth="1"/>
    <col min="11529" max="11529" width="16.109375" style="29" customWidth="1"/>
    <col min="11530" max="11531" width="11.88671875" style="29"/>
    <col min="11532" max="11532" width="10.5546875" style="29" customWidth="1"/>
    <col min="11533" max="11776" width="11.88671875" style="29"/>
    <col min="11777" max="11778" width="4" style="29" customWidth="1"/>
    <col min="11779" max="11779" width="14.88671875" style="29" customWidth="1"/>
    <col min="11780" max="11781" width="11.88671875" style="29"/>
    <col min="11782" max="11782" width="10.5546875" style="29" customWidth="1"/>
    <col min="11783" max="11784" width="3.88671875" style="29" customWidth="1"/>
    <col min="11785" max="11785" width="16.109375" style="29" customWidth="1"/>
    <col min="11786" max="11787" width="11.88671875" style="29"/>
    <col min="11788" max="11788" width="10.5546875" style="29" customWidth="1"/>
    <col min="11789" max="12032" width="11.88671875" style="29"/>
    <col min="12033" max="12034" width="4" style="29" customWidth="1"/>
    <col min="12035" max="12035" width="14.88671875" style="29" customWidth="1"/>
    <col min="12036" max="12037" width="11.88671875" style="29"/>
    <col min="12038" max="12038" width="10.5546875" style="29" customWidth="1"/>
    <col min="12039" max="12040" width="3.88671875" style="29" customWidth="1"/>
    <col min="12041" max="12041" width="16.109375" style="29" customWidth="1"/>
    <col min="12042" max="12043" width="11.88671875" style="29"/>
    <col min="12044" max="12044" width="10.5546875" style="29" customWidth="1"/>
    <col min="12045" max="12288" width="11.88671875" style="29"/>
    <col min="12289" max="12290" width="4" style="29" customWidth="1"/>
    <col min="12291" max="12291" width="14.88671875" style="29" customWidth="1"/>
    <col min="12292" max="12293" width="11.88671875" style="29"/>
    <col min="12294" max="12294" width="10.5546875" style="29" customWidth="1"/>
    <col min="12295" max="12296" width="3.88671875" style="29" customWidth="1"/>
    <col min="12297" max="12297" width="16.109375" style="29" customWidth="1"/>
    <col min="12298" max="12299" width="11.88671875" style="29"/>
    <col min="12300" max="12300" width="10.5546875" style="29" customWidth="1"/>
    <col min="12301" max="12544" width="11.88671875" style="29"/>
    <col min="12545" max="12546" width="4" style="29" customWidth="1"/>
    <col min="12547" max="12547" width="14.88671875" style="29" customWidth="1"/>
    <col min="12548" max="12549" width="11.88671875" style="29"/>
    <col min="12550" max="12550" width="10.5546875" style="29" customWidth="1"/>
    <col min="12551" max="12552" width="3.88671875" style="29" customWidth="1"/>
    <col min="12553" max="12553" width="16.109375" style="29" customWidth="1"/>
    <col min="12554" max="12555" width="11.88671875" style="29"/>
    <col min="12556" max="12556" width="10.5546875" style="29" customWidth="1"/>
    <col min="12557" max="12800" width="11.88671875" style="29"/>
    <col min="12801" max="12802" width="4" style="29" customWidth="1"/>
    <col min="12803" max="12803" width="14.88671875" style="29" customWidth="1"/>
    <col min="12804" max="12805" width="11.88671875" style="29"/>
    <col min="12806" max="12806" width="10.5546875" style="29" customWidth="1"/>
    <col min="12807" max="12808" width="3.88671875" style="29" customWidth="1"/>
    <col min="12809" max="12809" width="16.109375" style="29" customWidth="1"/>
    <col min="12810" max="12811" width="11.88671875" style="29"/>
    <col min="12812" max="12812" width="10.5546875" style="29" customWidth="1"/>
    <col min="12813" max="13056" width="11.88671875" style="29"/>
    <col min="13057" max="13058" width="4" style="29" customWidth="1"/>
    <col min="13059" max="13059" width="14.88671875" style="29" customWidth="1"/>
    <col min="13060" max="13061" width="11.88671875" style="29"/>
    <col min="13062" max="13062" width="10.5546875" style="29" customWidth="1"/>
    <col min="13063" max="13064" width="3.88671875" style="29" customWidth="1"/>
    <col min="13065" max="13065" width="16.109375" style="29" customWidth="1"/>
    <col min="13066" max="13067" width="11.88671875" style="29"/>
    <col min="13068" max="13068" width="10.5546875" style="29" customWidth="1"/>
    <col min="13069" max="13312" width="11.88671875" style="29"/>
    <col min="13313" max="13314" width="4" style="29" customWidth="1"/>
    <col min="13315" max="13315" width="14.88671875" style="29" customWidth="1"/>
    <col min="13316" max="13317" width="11.88671875" style="29"/>
    <col min="13318" max="13318" width="10.5546875" style="29" customWidth="1"/>
    <col min="13319" max="13320" width="3.88671875" style="29" customWidth="1"/>
    <col min="13321" max="13321" width="16.109375" style="29" customWidth="1"/>
    <col min="13322" max="13323" width="11.88671875" style="29"/>
    <col min="13324" max="13324" width="10.5546875" style="29" customWidth="1"/>
    <col min="13325" max="13568" width="11.88671875" style="29"/>
    <col min="13569" max="13570" width="4" style="29" customWidth="1"/>
    <col min="13571" max="13571" width="14.88671875" style="29" customWidth="1"/>
    <col min="13572" max="13573" width="11.88671875" style="29"/>
    <col min="13574" max="13574" width="10.5546875" style="29" customWidth="1"/>
    <col min="13575" max="13576" width="3.88671875" style="29" customWidth="1"/>
    <col min="13577" max="13577" width="16.109375" style="29" customWidth="1"/>
    <col min="13578" max="13579" width="11.88671875" style="29"/>
    <col min="13580" max="13580" width="10.5546875" style="29" customWidth="1"/>
    <col min="13581" max="13824" width="11.88671875" style="29"/>
    <col min="13825" max="13826" width="4" style="29" customWidth="1"/>
    <col min="13827" max="13827" width="14.88671875" style="29" customWidth="1"/>
    <col min="13828" max="13829" width="11.88671875" style="29"/>
    <col min="13830" max="13830" width="10.5546875" style="29" customWidth="1"/>
    <col min="13831" max="13832" width="3.88671875" style="29" customWidth="1"/>
    <col min="13833" max="13833" width="16.109375" style="29" customWidth="1"/>
    <col min="13834" max="13835" width="11.88671875" style="29"/>
    <col min="13836" max="13836" width="10.5546875" style="29" customWidth="1"/>
    <col min="13837" max="14080" width="11.88671875" style="29"/>
    <col min="14081" max="14082" width="4" style="29" customWidth="1"/>
    <col min="14083" max="14083" width="14.88671875" style="29" customWidth="1"/>
    <col min="14084" max="14085" width="11.88671875" style="29"/>
    <col min="14086" max="14086" width="10.5546875" style="29" customWidth="1"/>
    <col min="14087" max="14088" width="3.88671875" style="29" customWidth="1"/>
    <col min="14089" max="14089" width="16.109375" style="29" customWidth="1"/>
    <col min="14090" max="14091" width="11.88671875" style="29"/>
    <col min="14092" max="14092" width="10.5546875" style="29" customWidth="1"/>
    <col min="14093" max="14336" width="11.88671875" style="29"/>
    <col min="14337" max="14338" width="4" style="29" customWidth="1"/>
    <col min="14339" max="14339" width="14.88671875" style="29" customWidth="1"/>
    <col min="14340" max="14341" width="11.88671875" style="29"/>
    <col min="14342" max="14342" width="10.5546875" style="29" customWidth="1"/>
    <col min="14343" max="14344" width="3.88671875" style="29" customWidth="1"/>
    <col min="14345" max="14345" width="16.109375" style="29" customWidth="1"/>
    <col min="14346" max="14347" width="11.88671875" style="29"/>
    <col min="14348" max="14348" width="10.5546875" style="29" customWidth="1"/>
    <col min="14349" max="14592" width="11.88671875" style="29"/>
    <col min="14593" max="14594" width="4" style="29" customWidth="1"/>
    <col min="14595" max="14595" width="14.88671875" style="29" customWidth="1"/>
    <col min="14596" max="14597" width="11.88671875" style="29"/>
    <col min="14598" max="14598" width="10.5546875" style="29" customWidth="1"/>
    <col min="14599" max="14600" width="3.88671875" style="29" customWidth="1"/>
    <col min="14601" max="14601" width="16.109375" style="29" customWidth="1"/>
    <col min="14602" max="14603" width="11.88671875" style="29"/>
    <col min="14604" max="14604" width="10.5546875" style="29" customWidth="1"/>
    <col min="14605" max="14848" width="11.88671875" style="29"/>
    <col min="14849" max="14850" width="4" style="29" customWidth="1"/>
    <col min="14851" max="14851" width="14.88671875" style="29" customWidth="1"/>
    <col min="14852" max="14853" width="11.88671875" style="29"/>
    <col min="14854" max="14854" width="10.5546875" style="29" customWidth="1"/>
    <col min="14855" max="14856" width="3.88671875" style="29" customWidth="1"/>
    <col min="14857" max="14857" width="16.109375" style="29" customWidth="1"/>
    <col min="14858" max="14859" width="11.88671875" style="29"/>
    <col min="14860" max="14860" width="10.5546875" style="29" customWidth="1"/>
    <col min="14861" max="15104" width="11.88671875" style="29"/>
    <col min="15105" max="15106" width="4" style="29" customWidth="1"/>
    <col min="15107" max="15107" width="14.88671875" style="29" customWidth="1"/>
    <col min="15108" max="15109" width="11.88671875" style="29"/>
    <col min="15110" max="15110" width="10.5546875" style="29" customWidth="1"/>
    <col min="15111" max="15112" width="3.88671875" style="29" customWidth="1"/>
    <col min="15113" max="15113" width="16.109375" style="29" customWidth="1"/>
    <col min="15114" max="15115" width="11.88671875" style="29"/>
    <col min="15116" max="15116" width="10.5546875" style="29" customWidth="1"/>
    <col min="15117" max="15360" width="11.88671875" style="29"/>
    <col min="15361" max="15362" width="4" style="29" customWidth="1"/>
    <col min="15363" max="15363" width="14.88671875" style="29" customWidth="1"/>
    <col min="15364" max="15365" width="11.88671875" style="29"/>
    <col min="15366" max="15366" width="10.5546875" style="29" customWidth="1"/>
    <col min="15367" max="15368" width="3.88671875" style="29" customWidth="1"/>
    <col min="15369" max="15369" width="16.109375" style="29" customWidth="1"/>
    <col min="15370" max="15371" width="11.88671875" style="29"/>
    <col min="15372" max="15372" width="10.5546875" style="29" customWidth="1"/>
    <col min="15373" max="15616" width="11.88671875" style="29"/>
    <col min="15617" max="15618" width="4" style="29" customWidth="1"/>
    <col min="15619" max="15619" width="14.88671875" style="29" customWidth="1"/>
    <col min="15620" max="15621" width="11.88671875" style="29"/>
    <col min="15622" max="15622" width="10.5546875" style="29" customWidth="1"/>
    <col min="15623" max="15624" width="3.88671875" style="29" customWidth="1"/>
    <col min="15625" max="15625" width="16.109375" style="29" customWidth="1"/>
    <col min="15626" max="15627" width="11.88671875" style="29"/>
    <col min="15628" max="15628" width="10.5546875" style="29" customWidth="1"/>
    <col min="15629" max="15872" width="11.88671875" style="29"/>
    <col min="15873" max="15874" width="4" style="29" customWidth="1"/>
    <col min="15875" max="15875" width="14.88671875" style="29" customWidth="1"/>
    <col min="15876" max="15877" width="11.88671875" style="29"/>
    <col min="15878" max="15878" width="10.5546875" style="29" customWidth="1"/>
    <col min="15879" max="15880" width="3.88671875" style="29" customWidth="1"/>
    <col min="15881" max="15881" width="16.109375" style="29" customWidth="1"/>
    <col min="15882" max="15883" width="11.88671875" style="29"/>
    <col min="15884" max="15884" width="10.5546875" style="29" customWidth="1"/>
    <col min="15885" max="16128" width="11.88671875" style="29"/>
    <col min="16129" max="16130" width="4" style="29" customWidth="1"/>
    <col min="16131" max="16131" width="14.88671875" style="29" customWidth="1"/>
    <col min="16132" max="16133" width="11.88671875" style="29"/>
    <col min="16134" max="16134" width="10.5546875" style="29" customWidth="1"/>
    <col min="16135" max="16136" width="3.88671875" style="29" customWidth="1"/>
    <col min="16137" max="16137" width="16.109375" style="29" customWidth="1"/>
    <col min="16138" max="16139" width="11.88671875" style="29"/>
    <col min="16140" max="16140" width="10.5546875" style="29" customWidth="1"/>
    <col min="16141" max="16384" width="11.88671875" style="29"/>
  </cols>
  <sheetData>
    <row r="1" spans="1:29" ht="18" customHeight="1" x14ac:dyDescent="0.15">
      <c r="A1" s="24" t="s">
        <v>1</v>
      </c>
      <c r="B1" s="24" t="s">
        <v>2</v>
      </c>
      <c r="C1" s="24" t="s">
        <v>23</v>
      </c>
      <c r="D1" s="25" t="str">
        <f>[1]총괄세목!E1</f>
        <v>당초예산액</v>
      </c>
      <c r="E1" s="25" t="str">
        <f>[1]총괄세목!F1</f>
        <v>추경예산액</v>
      </c>
      <c r="F1" s="26" t="s">
        <v>3</v>
      </c>
      <c r="G1" s="27" t="s">
        <v>1</v>
      </c>
      <c r="H1" s="24" t="s">
        <v>2</v>
      </c>
      <c r="I1" s="24" t="s">
        <v>23</v>
      </c>
      <c r="J1" s="28" t="str">
        <f>D1</f>
        <v>당초예산액</v>
      </c>
      <c r="K1" s="28" t="str">
        <f>E1</f>
        <v>추경예산액</v>
      </c>
      <c r="L1" s="28" t="s">
        <v>3</v>
      </c>
    </row>
    <row r="2" spans="1:29" ht="18" customHeight="1" x14ac:dyDescent="0.15">
      <c r="A2" s="30" t="s">
        <v>24</v>
      </c>
      <c r="B2" s="31"/>
      <c r="C2" s="31"/>
      <c r="D2" s="32">
        <f>D3+D9+D12+D15+D22+D26+D30+D33+D37</f>
        <v>344232372</v>
      </c>
      <c r="E2" s="32">
        <f>E3+E9+E12+E15+E22+E26+E30+E33+E37</f>
        <v>352658932</v>
      </c>
      <c r="F2" s="33">
        <f>F3+F9+F12+F15+F22+F26+F30+F33+F37</f>
        <v>8426560</v>
      </c>
      <c r="G2" s="30" t="s">
        <v>24</v>
      </c>
      <c r="H2" s="31"/>
      <c r="I2" s="31"/>
      <c r="J2" s="34">
        <f>J3+J23+J28+J33+J37+J40+J44+J47</f>
        <v>344232372</v>
      </c>
      <c r="K2" s="34">
        <f>K3+K23+K28+K33+K37+K40+K44+K47</f>
        <v>352658932</v>
      </c>
      <c r="L2" s="34">
        <f>L3+L23+L28+L33+L37+L40+L44+L47</f>
        <v>8426560</v>
      </c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</row>
    <row r="3" spans="1:29" ht="18" customHeight="1" x14ac:dyDescent="0.15">
      <c r="A3" s="36" t="s">
        <v>25</v>
      </c>
      <c r="B3" s="36"/>
      <c r="C3" s="36"/>
      <c r="D3" s="37">
        <f>[1]총괄세목!E3</f>
        <v>0</v>
      </c>
      <c r="E3" s="37">
        <f>[1]총괄세목!F3</f>
        <v>0</v>
      </c>
      <c r="F3" s="38">
        <f t="shared" ref="F3:F41" si="0">E3-D3</f>
        <v>0</v>
      </c>
      <c r="G3" s="39" t="s">
        <v>26</v>
      </c>
      <c r="H3" s="40"/>
      <c r="I3" s="40"/>
      <c r="J3" s="41">
        <f>[1]총괄세목!L3</f>
        <v>17540000</v>
      </c>
      <c r="K3" s="41">
        <f>[1]총괄세목!M3</f>
        <v>22187040</v>
      </c>
      <c r="L3" s="41">
        <f>K3-J3</f>
        <v>4647040</v>
      </c>
    </row>
    <row r="4" spans="1:29" ht="18" customHeight="1" x14ac:dyDescent="0.15">
      <c r="A4" s="36" t="s">
        <v>0</v>
      </c>
      <c r="B4" s="36" t="s">
        <v>27</v>
      </c>
      <c r="C4" s="36"/>
      <c r="D4" s="37">
        <f>[1]총괄세목!E4</f>
        <v>0</v>
      </c>
      <c r="E4" s="37">
        <f>[1]총괄세목!F4</f>
        <v>0</v>
      </c>
      <c r="F4" s="38">
        <f t="shared" si="0"/>
        <v>0</v>
      </c>
      <c r="G4" s="42" t="s">
        <v>0</v>
      </c>
      <c r="H4" s="40" t="s">
        <v>28</v>
      </c>
      <c r="I4" s="40"/>
      <c r="J4" s="41">
        <f>[1]총괄세목!L4</f>
        <v>0</v>
      </c>
      <c r="K4" s="41">
        <f>[1]총괄세목!M4</f>
        <v>0</v>
      </c>
      <c r="L4" s="41">
        <f>K4-J4</f>
        <v>0</v>
      </c>
    </row>
    <row r="5" spans="1:29" ht="18" customHeight="1" x14ac:dyDescent="0.15">
      <c r="A5" s="36"/>
      <c r="B5" s="43" t="s">
        <v>0</v>
      </c>
      <c r="C5" s="44" t="s">
        <v>29</v>
      </c>
      <c r="D5" s="37">
        <f>[1]총괄세목!E5</f>
        <v>0</v>
      </c>
      <c r="E5" s="37">
        <f>[1]총괄세목!F5</f>
        <v>0</v>
      </c>
      <c r="F5" s="38">
        <f t="shared" si="0"/>
        <v>0</v>
      </c>
      <c r="G5" s="42"/>
      <c r="H5" s="45" t="s">
        <v>0</v>
      </c>
      <c r="I5" s="46" t="s">
        <v>30</v>
      </c>
      <c r="J5" s="41">
        <f>[1]총괄세목!L5</f>
        <v>0</v>
      </c>
      <c r="K5" s="41">
        <f>[1]총괄세목!M5</f>
        <v>0</v>
      </c>
      <c r="L5" s="41">
        <f t="shared" ref="L5:L50" si="1">K5-J5</f>
        <v>0</v>
      </c>
    </row>
    <row r="6" spans="1:29" ht="18" customHeight="1" x14ac:dyDescent="0.15">
      <c r="A6" s="36"/>
      <c r="B6" s="47"/>
      <c r="C6" s="44" t="s">
        <v>31</v>
      </c>
      <c r="D6" s="37">
        <f>[1]총괄세목!E6</f>
        <v>0</v>
      </c>
      <c r="E6" s="37">
        <f>[1]총괄세목!F6</f>
        <v>0</v>
      </c>
      <c r="F6" s="38">
        <f t="shared" si="0"/>
        <v>0</v>
      </c>
      <c r="G6" s="42"/>
      <c r="H6" s="45"/>
      <c r="I6" s="46" t="s">
        <v>32</v>
      </c>
      <c r="J6" s="41">
        <f>[1]총괄세목!L6</f>
        <v>0</v>
      </c>
      <c r="K6" s="41">
        <f>[1]총괄세목!M6</f>
        <v>0</v>
      </c>
      <c r="L6" s="41">
        <f t="shared" si="1"/>
        <v>0</v>
      </c>
    </row>
    <row r="7" spans="1:29" ht="18" customHeight="1" x14ac:dyDescent="0.15">
      <c r="A7" s="36"/>
      <c r="B7" s="47"/>
      <c r="C7" s="44" t="s">
        <v>33</v>
      </c>
      <c r="D7" s="37">
        <f>[1]총괄세목!E7</f>
        <v>0</v>
      </c>
      <c r="E7" s="37">
        <f>[1]총괄세목!F7</f>
        <v>0</v>
      </c>
      <c r="F7" s="38">
        <f t="shared" si="0"/>
        <v>0</v>
      </c>
      <c r="G7" s="42"/>
      <c r="H7" s="45"/>
      <c r="I7" s="46" t="s">
        <v>34</v>
      </c>
      <c r="J7" s="41">
        <f>[1]총괄세목!L7</f>
        <v>0</v>
      </c>
      <c r="K7" s="41">
        <f>[1]총괄세목!M7</f>
        <v>0</v>
      </c>
      <c r="L7" s="41">
        <f t="shared" si="1"/>
        <v>0</v>
      </c>
    </row>
    <row r="8" spans="1:29" ht="18" customHeight="1" x14ac:dyDescent="0.15">
      <c r="A8" s="36"/>
      <c r="B8" s="48"/>
      <c r="C8" s="44" t="s">
        <v>35</v>
      </c>
      <c r="D8" s="37">
        <f>[1]총괄세목!E8</f>
        <v>0</v>
      </c>
      <c r="E8" s="37">
        <f>[1]총괄세목!F8</f>
        <v>0</v>
      </c>
      <c r="F8" s="38">
        <f t="shared" si="0"/>
        <v>0</v>
      </c>
      <c r="G8" s="42"/>
      <c r="H8" s="45"/>
      <c r="I8" s="46" t="s">
        <v>36</v>
      </c>
      <c r="J8" s="41">
        <f>[1]총괄세목!L8</f>
        <v>0</v>
      </c>
      <c r="K8" s="41">
        <f>[1]총괄세목!M8</f>
        <v>0</v>
      </c>
      <c r="L8" s="41">
        <f t="shared" si="1"/>
        <v>0</v>
      </c>
    </row>
    <row r="9" spans="1:29" ht="18" customHeight="1" x14ac:dyDescent="0.15">
      <c r="A9" s="36" t="s">
        <v>37</v>
      </c>
      <c r="B9" s="36"/>
      <c r="C9" s="36"/>
      <c r="D9" s="37">
        <f>[1]총괄세목!E9</f>
        <v>0</v>
      </c>
      <c r="E9" s="37">
        <f>[1]총괄세목!F9</f>
        <v>0</v>
      </c>
      <c r="F9" s="38">
        <f t="shared" si="0"/>
        <v>0</v>
      </c>
      <c r="G9" s="42"/>
      <c r="H9" s="45"/>
      <c r="I9" s="44" t="s">
        <v>38</v>
      </c>
      <c r="J9" s="41">
        <f>[1]총괄세목!L9</f>
        <v>0</v>
      </c>
      <c r="K9" s="41">
        <f>[1]총괄세목!M9</f>
        <v>0</v>
      </c>
      <c r="L9" s="41">
        <f t="shared" si="1"/>
        <v>0</v>
      </c>
    </row>
    <row r="10" spans="1:29" ht="18" customHeight="1" x14ac:dyDescent="0.15">
      <c r="A10" s="36" t="s">
        <v>0</v>
      </c>
      <c r="B10" s="36" t="s">
        <v>39</v>
      </c>
      <c r="C10" s="36"/>
      <c r="D10" s="37">
        <f>[1]총괄세목!E10</f>
        <v>0</v>
      </c>
      <c r="E10" s="37">
        <f>[1]총괄세목!F10</f>
        <v>0</v>
      </c>
      <c r="F10" s="38">
        <f t="shared" si="0"/>
        <v>0</v>
      </c>
      <c r="G10" s="42"/>
      <c r="H10" s="45"/>
      <c r="I10" s="44" t="s">
        <v>40</v>
      </c>
      <c r="J10" s="41">
        <f>[1]총괄세목!L10</f>
        <v>0</v>
      </c>
      <c r="K10" s="41">
        <f>[1]총괄세목!M10</f>
        <v>0</v>
      </c>
      <c r="L10" s="41">
        <f t="shared" si="1"/>
        <v>0</v>
      </c>
    </row>
    <row r="11" spans="1:29" ht="18" customHeight="1" x14ac:dyDescent="0.15">
      <c r="A11" s="36"/>
      <c r="B11" s="49" t="s">
        <v>0</v>
      </c>
      <c r="C11" s="44" t="s">
        <v>41</v>
      </c>
      <c r="D11" s="37">
        <f>[1]총괄세목!E11</f>
        <v>0</v>
      </c>
      <c r="E11" s="37">
        <f>[1]총괄세목!F11</f>
        <v>0</v>
      </c>
      <c r="F11" s="38">
        <f t="shared" si="0"/>
        <v>0</v>
      </c>
      <c r="G11" s="42"/>
      <c r="H11" s="45"/>
      <c r="I11" s="44" t="s">
        <v>42</v>
      </c>
      <c r="J11" s="41">
        <f>[1]총괄세목!L11</f>
        <v>0</v>
      </c>
      <c r="K11" s="41">
        <f>[1]총괄세목!M11</f>
        <v>0</v>
      </c>
      <c r="L11" s="41">
        <f t="shared" si="1"/>
        <v>0</v>
      </c>
    </row>
    <row r="12" spans="1:29" ht="18" customHeight="1" x14ac:dyDescent="0.15">
      <c r="A12" s="36" t="s">
        <v>43</v>
      </c>
      <c r="B12" s="36"/>
      <c r="C12" s="36"/>
      <c r="D12" s="37">
        <f>[1]총괄세목!E12</f>
        <v>0</v>
      </c>
      <c r="E12" s="37">
        <f>[1]총괄세목!F12</f>
        <v>0</v>
      </c>
      <c r="F12" s="38">
        <f t="shared" si="0"/>
        <v>0</v>
      </c>
      <c r="G12" s="42"/>
      <c r="H12" s="36" t="s">
        <v>44</v>
      </c>
      <c r="I12" s="36"/>
      <c r="J12" s="41">
        <f>[1]총괄세목!L12</f>
        <v>12200000</v>
      </c>
      <c r="K12" s="41">
        <f>[1]총괄세목!M12</f>
        <v>16400000</v>
      </c>
      <c r="L12" s="41">
        <f t="shared" si="1"/>
        <v>4200000</v>
      </c>
    </row>
    <row r="13" spans="1:29" ht="18" customHeight="1" x14ac:dyDescent="0.15">
      <c r="A13" s="36" t="s">
        <v>0</v>
      </c>
      <c r="B13" s="36" t="s">
        <v>45</v>
      </c>
      <c r="C13" s="36"/>
      <c r="D13" s="37">
        <f>[1]총괄세목!E13</f>
        <v>0</v>
      </c>
      <c r="E13" s="37">
        <f>[1]총괄세목!F13</f>
        <v>0</v>
      </c>
      <c r="F13" s="38">
        <f t="shared" si="0"/>
        <v>0</v>
      </c>
      <c r="G13" s="42"/>
      <c r="H13" s="45"/>
      <c r="I13" s="46" t="s">
        <v>46</v>
      </c>
      <c r="J13" s="41">
        <f>[1]총괄세목!L13</f>
        <v>1200000</v>
      </c>
      <c r="K13" s="41">
        <f>[1]총괄세목!M13</f>
        <v>5400000</v>
      </c>
      <c r="L13" s="41">
        <f t="shared" si="1"/>
        <v>4200000</v>
      </c>
    </row>
    <row r="14" spans="1:29" ht="18" customHeight="1" x14ac:dyDescent="0.15">
      <c r="A14" s="36"/>
      <c r="B14" s="44"/>
      <c r="C14" s="44" t="s">
        <v>47</v>
      </c>
      <c r="D14" s="37">
        <f>[1]총괄세목!E14</f>
        <v>0</v>
      </c>
      <c r="E14" s="37">
        <f>[1]총괄세목!F14</f>
        <v>0</v>
      </c>
      <c r="F14" s="38">
        <f t="shared" si="0"/>
        <v>0</v>
      </c>
      <c r="G14" s="42"/>
      <c r="H14" s="45"/>
      <c r="I14" s="46" t="s">
        <v>48</v>
      </c>
      <c r="J14" s="41">
        <f>[1]총괄세목!L14</f>
        <v>6000000</v>
      </c>
      <c r="K14" s="41">
        <f>[1]총괄세목!M14</f>
        <v>6000000</v>
      </c>
      <c r="L14" s="41">
        <f t="shared" si="1"/>
        <v>0</v>
      </c>
    </row>
    <row r="15" spans="1:29" ht="18" customHeight="1" x14ac:dyDescent="0.15">
      <c r="A15" s="36" t="s">
        <v>49</v>
      </c>
      <c r="B15" s="36"/>
      <c r="C15" s="36"/>
      <c r="D15" s="37">
        <f>[1]총괄세목!E15</f>
        <v>96000000</v>
      </c>
      <c r="E15" s="37">
        <f>[1]총괄세목!F15</f>
        <v>96000000</v>
      </c>
      <c r="F15" s="38">
        <f t="shared" si="0"/>
        <v>0</v>
      </c>
      <c r="G15" s="42"/>
      <c r="H15" s="45"/>
      <c r="I15" s="46" t="s">
        <v>50</v>
      </c>
      <c r="J15" s="41">
        <f>[1]총괄세목!L15</f>
        <v>5000000</v>
      </c>
      <c r="K15" s="41">
        <f>[1]총괄세목!M15</f>
        <v>5000000</v>
      </c>
      <c r="L15" s="41">
        <f t="shared" si="1"/>
        <v>0</v>
      </c>
    </row>
    <row r="16" spans="1:29" ht="18" customHeight="1" x14ac:dyDescent="0.15">
      <c r="A16" s="43" t="s">
        <v>0</v>
      </c>
      <c r="B16" s="36" t="s">
        <v>51</v>
      </c>
      <c r="C16" s="36"/>
      <c r="D16" s="37">
        <f>[1]총괄세목!E16</f>
        <v>0</v>
      </c>
      <c r="E16" s="37">
        <f>[1]총괄세목!F16</f>
        <v>0</v>
      </c>
      <c r="F16" s="38">
        <f t="shared" si="0"/>
        <v>0</v>
      </c>
      <c r="G16" s="42"/>
      <c r="H16" s="36" t="s">
        <v>52</v>
      </c>
      <c r="I16" s="36"/>
      <c r="J16" s="41">
        <f>[1]총괄세목!L16</f>
        <v>5340000</v>
      </c>
      <c r="K16" s="41">
        <f>[1]총괄세목!M16</f>
        <v>5787040</v>
      </c>
      <c r="L16" s="41">
        <f t="shared" si="1"/>
        <v>447040</v>
      </c>
    </row>
    <row r="17" spans="1:12" ht="18" customHeight="1" x14ac:dyDescent="0.15">
      <c r="A17" s="47"/>
      <c r="B17" s="46" t="s">
        <v>0</v>
      </c>
      <c r="C17" s="44" t="s">
        <v>53</v>
      </c>
      <c r="D17" s="37">
        <f>[1]총괄세목!E17</f>
        <v>0</v>
      </c>
      <c r="E17" s="37">
        <f>[1]총괄세목!F17</f>
        <v>0</v>
      </c>
      <c r="F17" s="38">
        <f t="shared" si="0"/>
        <v>0</v>
      </c>
      <c r="G17" s="42"/>
      <c r="H17" s="45" t="s">
        <v>54</v>
      </c>
      <c r="I17" s="44" t="s">
        <v>55</v>
      </c>
      <c r="J17" s="41">
        <f>[1]총괄세목!L17</f>
        <v>600000</v>
      </c>
      <c r="K17" s="41">
        <f>[1]총괄세목!M17</f>
        <v>600000</v>
      </c>
      <c r="L17" s="41">
        <f t="shared" si="1"/>
        <v>0</v>
      </c>
    </row>
    <row r="18" spans="1:12" ht="18" customHeight="1" x14ac:dyDescent="0.15">
      <c r="A18" s="47"/>
      <c r="B18" s="36" t="s">
        <v>56</v>
      </c>
      <c r="C18" s="36"/>
      <c r="D18" s="37">
        <f>[1]총괄세목!E18</f>
        <v>0</v>
      </c>
      <c r="E18" s="37">
        <f>[1]총괄세목!F18</f>
        <v>0</v>
      </c>
      <c r="F18" s="38">
        <f t="shared" si="0"/>
        <v>0</v>
      </c>
      <c r="G18" s="42"/>
      <c r="H18" s="45"/>
      <c r="I18" s="46" t="s">
        <v>57</v>
      </c>
      <c r="J18" s="41">
        <f>[1]총괄세목!L18</f>
        <v>2240000</v>
      </c>
      <c r="K18" s="41">
        <f>[1]총괄세목!M18</f>
        <v>2687040</v>
      </c>
      <c r="L18" s="41">
        <f t="shared" si="1"/>
        <v>447040</v>
      </c>
    </row>
    <row r="19" spans="1:12" ht="18" customHeight="1" x14ac:dyDescent="0.15">
      <c r="A19" s="47"/>
      <c r="B19" s="46"/>
      <c r="C19" s="44" t="s">
        <v>58</v>
      </c>
      <c r="D19" s="37">
        <f>[1]총괄세목!E19</f>
        <v>0</v>
      </c>
      <c r="E19" s="37">
        <f>[1]총괄세목!F19</f>
        <v>0</v>
      </c>
      <c r="F19" s="38">
        <f t="shared" si="0"/>
        <v>0</v>
      </c>
      <c r="G19" s="42"/>
      <c r="H19" s="45"/>
      <c r="I19" s="46" t="s">
        <v>59</v>
      </c>
      <c r="J19" s="41">
        <f>[1]총괄세목!L19</f>
        <v>1500000</v>
      </c>
      <c r="K19" s="41">
        <f>[1]총괄세목!M19</f>
        <v>1500000</v>
      </c>
      <c r="L19" s="41">
        <f t="shared" si="1"/>
        <v>0</v>
      </c>
    </row>
    <row r="20" spans="1:12" ht="18" customHeight="1" x14ac:dyDescent="0.15">
      <c r="A20" s="47"/>
      <c r="B20" s="36" t="s">
        <v>60</v>
      </c>
      <c r="C20" s="36"/>
      <c r="D20" s="37">
        <f>[1]총괄세목!E20</f>
        <v>96000000</v>
      </c>
      <c r="E20" s="37">
        <f>[1]총괄세목!F20</f>
        <v>96000000</v>
      </c>
      <c r="F20" s="38">
        <f t="shared" si="0"/>
        <v>0</v>
      </c>
      <c r="G20" s="42"/>
      <c r="H20" s="45"/>
      <c r="I20" s="46" t="s">
        <v>61</v>
      </c>
      <c r="J20" s="41">
        <f>[1]총괄세목!L20</f>
        <v>1000000</v>
      </c>
      <c r="K20" s="41">
        <f>[1]총괄세목!M20</f>
        <v>1000000</v>
      </c>
      <c r="L20" s="41">
        <f t="shared" si="1"/>
        <v>0</v>
      </c>
    </row>
    <row r="21" spans="1:12" ht="18" customHeight="1" x14ac:dyDescent="0.15">
      <c r="A21" s="48"/>
      <c r="B21" s="46"/>
      <c r="C21" s="44" t="s">
        <v>62</v>
      </c>
      <c r="D21" s="37">
        <f>[1]총괄세목!E21</f>
        <v>96000000</v>
      </c>
      <c r="E21" s="37">
        <f>[1]총괄세목!F21</f>
        <v>96000000</v>
      </c>
      <c r="F21" s="38">
        <f t="shared" si="0"/>
        <v>0</v>
      </c>
      <c r="G21" s="42"/>
      <c r="H21" s="45"/>
      <c r="I21" s="46" t="s">
        <v>63</v>
      </c>
      <c r="J21" s="41">
        <f>[1]총괄세목!L21</f>
        <v>0</v>
      </c>
      <c r="K21" s="41">
        <f>[1]총괄세목!M21</f>
        <v>0</v>
      </c>
      <c r="L21" s="41">
        <f t="shared" si="1"/>
        <v>0</v>
      </c>
    </row>
    <row r="22" spans="1:12" ht="18" customHeight="1" x14ac:dyDescent="0.15">
      <c r="A22" s="36" t="s">
        <v>64</v>
      </c>
      <c r="B22" s="36"/>
      <c r="C22" s="36"/>
      <c r="D22" s="37">
        <f>[1]총괄세목!E22</f>
        <v>38400000</v>
      </c>
      <c r="E22" s="37">
        <f>[1]총괄세목!F22</f>
        <v>38400000</v>
      </c>
      <c r="F22" s="38">
        <f t="shared" si="0"/>
        <v>0</v>
      </c>
      <c r="G22" s="42"/>
      <c r="H22" s="45"/>
      <c r="I22" s="46" t="s">
        <v>65</v>
      </c>
      <c r="J22" s="41">
        <f>[1]총괄세목!L22</f>
        <v>0</v>
      </c>
      <c r="K22" s="41">
        <f>[1]총괄세목!M22</f>
        <v>0</v>
      </c>
      <c r="L22" s="41">
        <f t="shared" si="1"/>
        <v>0</v>
      </c>
    </row>
    <row r="23" spans="1:12" ht="18" customHeight="1" x14ac:dyDescent="0.15">
      <c r="A23" s="50"/>
      <c r="B23" s="36" t="s">
        <v>66</v>
      </c>
      <c r="C23" s="36"/>
      <c r="D23" s="37">
        <f>[1]총괄세목!E23</f>
        <v>38400000</v>
      </c>
      <c r="E23" s="37">
        <f>[1]총괄세목!F23</f>
        <v>38400000</v>
      </c>
      <c r="F23" s="38">
        <f t="shared" si="0"/>
        <v>0</v>
      </c>
      <c r="G23" s="51" t="s">
        <v>67</v>
      </c>
      <c r="H23" s="36"/>
      <c r="I23" s="36"/>
      <c r="J23" s="41">
        <f>[1]총괄세목!L23</f>
        <v>6000000</v>
      </c>
      <c r="K23" s="41">
        <f>[1]총괄세목!M23</f>
        <v>6000000</v>
      </c>
      <c r="L23" s="41">
        <f t="shared" si="1"/>
        <v>0</v>
      </c>
    </row>
    <row r="24" spans="1:12" ht="18" customHeight="1" x14ac:dyDescent="0.15">
      <c r="A24" s="52"/>
      <c r="B24" s="53"/>
      <c r="C24" s="44" t="s">
        <v>68</v>
      </c>
      <c r="D24" s="37">
        <f>[1]총괄세목!E24+[1]총괄세목!E25</f>
        <v>0</v>
      </c>
      <c r="E24" s="37">
        <f>[1]총괄세목!F24+[1]총괄세목!F25</f>
        <v>0</v>
      </c>
      <c r="F24" s="38">
        <f t="shared" si="0"/>
        <v>0</v>
      </c>
      <c r="G24" s="54"/>
      <c r="H24" s="40" t="s">
        <v>69</v>
      </c>
      <c r="I24" s="40"/>
      <c r="J24" s="41">
        <f>[1]총괄세목!L24</f>
        <v>6000000</v>
      </c>
      <c r="K24" s="41">
        <f>[1]총괄세목!M24</f>
        <v>6000000</v>
      </c>
      <c r="L24" s="41">
        <f t="shared" si="1"/>
        <v>0</v>
      </c>
    </row>
    <row r="25" spans="1:12" ht="18" customHeight="1" x14ac:dyDescent="0.15">
      <c r="A25" s="52"/>
      <c r="B25" s="55"/>
      <c r="C25" s="46" t="s">
        <v>70</v>
      </c>
      <c r="D25" s="37">
        <f>[1]총괄세목!E26</f>
        <v>38400000</v>
      </c>
      <c r="E25" s="37">
        <f>[1]총괄세목!F26</f>
        <v>38400000</v>
      </c>
      <c r="F25" s="38">
        <f t="shared" si="0"/>
        <v>0</v>
      </c>
      <c r="G25" s="56"/>
      <c r="H25" s="40"/>
      <c r="I25" s="46" t="s">
        <v>71</v>
      </c>
      <c r="J25" s="41">
        <f>[1]총괄세목!L25</f>
        <v>0</v>
      </c>
      <c r="K25" s="41">
        <f>[1]총괄세목!M25</f>
        <v>0</v>
      </c>
      <c r="L25" s="41">
        <f t="shared" si="1"/>
        <v>0</v>
      </c>
    </row>
    <row r="26" spans="1:12" ht="17.25" customHeight="1" x14ac:dyDescent="0.15">
      <c r="A26" s="57" t="s">
        <v>72</v>
      </c>
      <c r="B26" s="58"/>
      <c r="C26" s="39"/>
      <c r="D26" s="37">
        <f>[1]총괄세목!E27</f>
        <v>0</v>
      </c>
      <c r="E26" s="37">
        <f>[1]총괄세목!F27</f>
        <v>0</v>
      </c>
      <c r="F26" s="38">
        <f t="shared" si="0"/>
        <v>0</v>
      </c>
      <c r="G26" s="56"/>
      <c r="H26" s="40"/>
      <c r="I26" s="46" t="s">
        <v>73</v>
      </c>
      <c r="J26" s="41">
        <f>[1]총괄세목!L26</f>
        <v>0</v>
      </c>
      <c r="K26" s="41">
        <f>[1]총괄세목!M26</f>
        <v>0</v>
      </c>
      <c r="L26" s="41">
        <f t="shared" si="1"/>
        <v>0</v>
      </c>
    </row>
    <row r="27" spans="1:12" ht="17.25" customHeight="1" x14ac:dyDescent="0.15">
      <c r="A27" s="43" t="s">
        <v>0</v>
      </c>
      <c r="B27" s="57" t="s">
        <v>74</v>
      </c>
      <c r="C27" s="39"/>
      <c r="D27" s="37">
        <f>[1]총괄세목!E28</f>
        <v>0</v>
      </c>
      <c r="E27" s="37">
        <f>[1]총괄세목!F28</f>
        <v>0</v>
      </c>
      <c r="F27" s="38">
        <f t="shared" si="0"/>
        <v>0</v>
      </c>
      <c r="G27" s="59"/>
      <c r="H27" s="40"/>
      <c r="I27" s="46" t="s">
        <v>75</v>
      </c>
      <c r="J27" s="41">
        <f>[1]총괄세목!L27</f>
        <v>6000000</v>
      </c>
      <c r="K27" s="41">
        <f>[1]총괄세목!M27</f>
        <v>6000000</v>
      </c>
      <c r="L27" s="41">
        <f t="shared" si="1"/>
        <v>0</v>
      </c>
    </row>
    <row r="28" spans="1:12" ht="17.25" customHeight="1" x14ac:dyDescent="0.15">
      <c r="A28" s="47"/>
      <c r="B28" s="43" t="s">
        <v>0</v>
      </c>
      <c r="C28" s="46" t="s">
        <v>76</v>
      </c>
      <c r="D28" s="37">
        <f>[1]총괄세목!E29</f>
        <v>0</v>
      </c>
      <c r="E28" s="37">
        <f>[1]총괄세목!F29</f>
        <v>0</v>
      </c>
      <c r="F28" s="38">
        <f t="shared" si="0"/>
        <v>0</v>
      </c>
      <c r="G28" s="39" t="s">
        <v>77</v>
      </c>
      <c r="H28" s="40"/>
      <c r="I28" s="40"/>
      <c r="J28" s="41">
        <f>[1]총괄세목!L28</f>
        <v>0</v>
      </c>
      <c r="K28" s="41">
        <f>[1]총괄세목!M28</f>
        <v>0</v>
      </c>
      <c r="L28" s="41">
        <f t="shared" si="1"/>
        <v>0</v>
      </c>
    </row>
    <row r="29" spans="1:12" ht="17.25" customHeight="1" x14ac:dyDescent="0.15">
      <c r="A29" s="48"/>
      <c r="B29" s="48"/>
      <c r="C29" s="46" t="s">
        <v>78</v>
      </c>
      <c r="D29" s="37">
        <f>[1]총괄세목!E30</f>
        <v>0</v>
      </c>
      <c r="E29" s="37">
        <f>[1]총괄세목!F30</f>
        <v>0</v>
      </c>
      <c r="F29" s="38">
        <f t="shared" si="0"/>
        <v>0</v>
      </c>
      <c r="G29" s="54" t="s">
        <v>0</v>
      </c>
      <c r="H29" s="40" t="s">
        <v>79</v>
      </c>
      <c r="I29" s="40"/>
      <c r="J29" s="41">
        <f>[1]총괄세목!L29</f>
        <v>0</v>
      </c>
      <c r="K29" s="41">
        <f>[1]총괄세목!M29</f>
        <v>0</v>
      </c>
      <c r="L29" s="41">
        <f t="shared" si="1"/>
        <v>0</v>
      </c>
    </row>
    <row r="30" spans="1:12" ht="17.25" customHeight="1" x14ac:dyDescent="0.15">
      <c r="A30" s="57" t="s">
        <v>80</v>
      </c>
      <c r="B30" s="58"/>
      <c r="C30" s="39"/>
      <c r="D30" s="37">
        <f>[1]총괄세목!E31</f>
        <v>0</v>
      </c>
      <c r="E30" s="37">
        <f>[1]총괄세목!F31</f>
        <v>0</v>
      </c>
      <c r="F30" s="38">
        <f t="shared" si="0"/>
        <v>0</v>
      </c>
      <c r="G30" s="56"/>
      <c r="H30" s="46" t="s">
        <v>0</v>
      </c>
      <c r="I30" s="46" t="s">
        <v>81</v>
      </c>
      <c r="J30" s="41">
        <f>[1]총괄세목!L30</f>
        <v>0</v>
      </c>
      <c r="K30" s="41">
        <f>[1]총괄세목!M30</f>
        <v>0</v>
      </c>
      <c r="L30" s="41">
        <f t="shared" si="1"/>
        <v>0</v>
      </c>
    </row>
    <row r="31" spans="1:12" ht="17.25" customHeight="1" x14ac:dyDescent="0.15">
      <c r="A31" s="43"/>
      <c r="B31" s="57" t="s">
        <v>82</v>
      </c>
      <c r="C31" s="39"/>
      <c r="D31" s="37">
        <f>[1]총괄세목!E32</f>
        <v>0</v>
      </c>
      <c r="E31" s="37">
        <f>[1]총괄세목!F32</f>
        <v>0</v>
      </c>
      <c r="F31" s="38">
        <f t="shared" si="0"/>
        <v>0</v>
      </c>
      <c r="G31" s="56"/>
      <c r="H31" s="40" t="s">
        <v>83</v>
      </c>
      <c r="I31" s="40"/>
      <c r="J31" s="41">
        <f>[1]총괄세목!L31</f>
        <v>0</v>
      </c>
      <c r="K31" s="41">
        <f>[1]총괄세목!M31</f>
        <v>0</v>
      </c>
      <c r="L31" s="41">
        <f t="shared" si="1"/>
        <v>0</v>
      </c>
    </row>
    <row r="32" spans="1:12" ht="17.25" customHeight="1" x14ac:dyDescent="0.15">
      <c r="A32" s="48"/>
      <c r="B32" s="46"/>
      <c r="C32" s="46" t="s">
        <v>84</v>
      </c>
      <c r="D32" s="37">
        <f>[1]총괄세목!E33</f>
        <v>0</v>
      </c>
      <c r="E32" s="37">
        <f>[1]총괄세목!F33</f>
        <v>0</v>
      </c>
      <c r="F32" s="38">
        <f t="shared" si="0"/>
        <v>0</v>
      </c>
      <c r="G32" s="59"/>
      <c r="H32" s="46" t="s">
        <v>0</v>
      </c>
      <c r="I32" s="46" t="s">
        <v>85</v>
      </c>
      <c r="J32" s="41">
        <f>[1]총괄세목!L32</f>
        <v>0</v>
      </c>
      <c r="K32" s="41">
        <f>[1]총괄세목!M32</f>
        <v>0</v>
      </c>
      <c r="L32" s="41">
        <f t="shared" si="1"/>
        <v>0</v>
      </c>
    </row>
    <row r="33" spans="1:12" ht="17.25" customHeight="1" x14ac:dyDescent="0.15">
      <c r="A33" s="57" t="s">
        <v>86</v>
      </c>
      <c r="B33" s="58"/>
      <c r="C33" s="39"/>
      <c r="D33" s="37">
        <f>[1]총괄세목!E34</f>
        <v>204732372</v>
      </c>
      <c r="E33" s="37">
        <f>[1]총괄세목!F34</f>
        <v>215154922</v>
      </c>
      <c r="F33" s="38">
        <f t="shared" si="0"/>
        <v>10422550</v>
      </c>
      <c r="G33" s="39" t="s">
        <v>87</v>
      </c>
      <c r="H33" s="40"/>
      <c r="I33" s="40"/>
      <c r="J33" s="41">
        <f>[1]총괄세목!L33</f>
        <v>116094710</v>
      </c>
      <c r="K33" s="41">
        <f>[1]총괄세목!M33</f>
        <v>114749180</v>
      </c>
      <c r="L33" s="41">
        <f t="shared" si="1"/>
        <v>-1345530</v>
      </c>
    </row>
    <row r="34" spans="1:12" ht="17.25" customHeight="1" x14ac:dyDescent="0.15">
      <c r="A34" s="43"/>
      <c r="B34" s="57" t="s">
        <v>88</v>
      </c>
      <c r="C34" s="39"/>
      <c r="D34" s="37">
        <f>[1]총괄세목!E35</f>
        <v>204732372</v>
      </c>
      <c r="E34" s="37">
        <f>[1]총괄세목!F35</f>
        <v>215154922</v>
      </c>
      <c r="F34" s="38">
        <f t="shared" si="0"/>
        <v>10422550</v>
      </c>
      <c r="G34" s="60" t="s">
        <v>0</v>
      </c>
      <c r="H34" s="40" t="s">
        <v>89</v>
      </c>
      <c r="I34" s="40"/>
      <c r="J34" s="41">
        <f>[1]총괄세목!L34</f>
        <v>116094710</v>
      </c>
      <c r="K34" s="41">
        <f>[1]총괄세목!M34</f>
        <v>114749180</v>
      </c>
      <c r="L34" s="41">
        <f t="shared" si="1"/>
        <v>-1345530</v>
      </c>
    </row>
    <row r="35" spans="1:12" ht="17.25" customHeight="1" x14ac:dyDescent="0.15">
      <c r="A35" s="47"/>
      <c r="B35" s="43"/>
      <c r="C35" s="46" t="s">
        <v>90</v>
      </c>
      <c r="D35" s="37">
        <f>[1]총괄세목!E36</f>
        <v>184795708</v>
      </c>
      <c r="E35" s="37">
        <f>[1]총괄세목!F36</f>
        <v>192523022</v>
      </c>
      <c r="F35" s="38">
        <f t="shared" si="0"/>
        <v>7727314</v>
      </c>
      <c r="G35" s="61"/>
      <c r="H35" s="62"/>
      <c r="I35" s="46" t="s">
        <v>91</v>
      </c>
      <c r="J35" s="41">
        <f>[1]총괄세목!L35+[1]총괄세목!L36+[1]총괄세목!L37</f>
        <v>76103000</v>
      </c>
      <c r="K35" s="41">
        <f>[1]총괄세목!M35+[1]총괄세목!M36+[1]총괄세목!M37</f>
        <v>74633390</v>
      </c>
      <c r="L35" s="41">
        <f t="shared" si="1"/>
        <v>-1469610</v>
      </c>
    </row>
    <row r="36" spans="1:12" ht="17.25" customHeight="1" x14ac:dyDescent="0.15">
      <c r="A36" s="48"/>
      <c r="B36" s="48"/>
      <c r="C36" s="46" t="s">
        <v>92</v>
      </c>
      <c r="D36" s="37">
        <f>[1]총괄세목!E37</f>
        <v>19936664</v>
      </c>
      <c r="E36" s="37">
        <f>[1]총괄세목!F37</f>
        <v>22631900</v>
      </c>
      <c r="F36" s="38">
        <f t="shared" si="0"/>
        <v>2695236</v>
      </c>
      <c r="G36" s="63"/>
      <c r="H36" s="64"/>
      <c r="I36" s="65" t="s">
        <v>93</v>
      </c>
      <c r="J36" s="41">
        <f>[1]총괄세목!L38+[1]총괄세목!L39+[1]총괄세목!L40</f>
        <v>39991710</v>
      </c>
      <c r="K36" s="41">
        <f>[1]총괄세목!M38+[1]총괄세목!M39+[1]총괄세목!M40</f>
        <v>40115790</v>
      </c>
      <c r="L36" s="41">
        <f t="shared" si="1"/>
        <v>124080</v>
      </c>
    </row>
    <row r="37" spans="1:12" ht="17.25" customHeight="1" x14ac:dyDescent="0.15">
      <c r="A37" s="57" t="s">
        <v>94</v>
      </c>
      <c r="B37" s="58"/>
      <c r="C37" s="39"/>
      <c r="D37" s="37">
        <f>[1]총괄세목!E38</f>
        <v>5100000</v>
      </c>
      <c r="E37" s="37">
        <f>[1]총괄세목!F38</f>
        <v>3104010</v>
      </c>
      <c r="F37" s="38">
        <f t="shared" si="0"/>
        <v>-1995990</v>
      </c>
      <c r="G37" s="66" t="str">
        <f>[1]총괄세목!H41</f>
        <v>05 과년도지출</v>
      </c>
      <c r="H37" s="67"/>
      <c r="I37" s="68"/>
      <c r="J37" s="41">
        <f>[1]총괄세목!L41</f>
        <v>0</v>
      </c>
      <c r="K37" s="41">
        <f>[1]총괄세목!M41</f>
        <v>0</v>
      </c>
      <c r="L37" s="41">
        <f t="shared" si="1"/>
        <v>0</v>
      </c>
    </row>
    <row r="38" spans="1:12" ht="17.25" customHeight="1" x14ac:dyDescent="0.15">
      <c r="A38" s="43" t="s">
        <v>0</v>
      </c>
      <c r="B38" s="57" t="s">
        <v>95</v>
      </c>
      <c r="C38" s="39"/>
      <c r="D38" s="37">
        <f>[1]총괄세목!E39</f>
        <v>5100000</v>
      </c>
      <c r="E38" s="37">
        <f>[1]총괄세목!F39</f>
        <v>3104010</v>
      </c>
      <c r="F38" s="38">
        <f t="shared" si="0"/>
        <v>-1995990</v>
      </c>
      <c r="G38" s="54" t="s">
        <v>0</v>
      </c>
      <c r="H38" s="57" t="s">
        <v>96</v>
      </c>
      <c r="I38" s="68"/>
      <c r="J38" s="41">
        <f>[1]총괄세목!L42</f>
        <v>0</v>
      </c>
      <c r="K38" s="41">
        <f>[1]총괄세목!M42</f>
        <v>0</v>
      </c>
      <c r="L38" s="41">
        <f t="shared" si="1"/>
        <v>0</v>
      </c>
    </row>
    <row r="39" spans="1:12" ht="17.25" customHeight="1" x14ac:dyDescent="0.15">
      <c r="A39" s="47"/>
      <c r="B39" s="43" t="s">
        <v>0</v>
      </c>
      <c r="C39" s="46" t="s">
        <v>97</v>
      </c>
      <c r="D39" s="37">
        <f>[1]총괄세목!E40</f>
        <v>0</v>
      </c>
      <c r="E39" s="37">
        <f>[1]총괄세목!F40</f>
        <v>4010</v>
      </c>
      <c r="F39" s="38">
        <f t="shared" si="0"/>
        <v>4010</v>
      </c>
      <c r="G39" s="59"/>
      <c r="H39" s="46"/>
      <c r="I39" s="46" t="s">
        <v>98</v>
      </c>
      <c r="J39" s="41">
        <f>[1]총괄세목!L43</f>
        <v>0</v>
      </c>
      <c r="K39" s="41">
        <f>[1]총괄세목!M43</f>
        <v>0</v>
      </c>
      <c r="L39" s="41">
        <f t="shared" si="1"/>
        <v>0</v>
      </c>
    </row>
    <row r="40" spans="1:12" ht="17.25" customHeight="1" x14ac:dyDescent="0.15">
      <c r="A40" s="47"/>
      <c r="B40" s="47"/>
      <c r="C40" s="46" t="s">
        <v>99</v>
      </c>
      <c r="D40" s="37">
        <f>[1]총괄세목!E41</f>
        <v>5100000</v>
      </c>
      <c r="E40" s="37">
        <f>[1]총괄세목!F41</f>
        <v>3100000</v>
      </c>
      <c r="F40" s="38">
        <f t="shared" si="0"/>
        <v>-2000000</v>
      </c>
      <c r="G40" s="66" t="s">
        <v>100</v>
      </c>
      <c r="H40" s="67"/>
      <c r="I40" s="68"/>
      <c r="J40" s="41">
        <f>[1]총괄세목!L44</f>
        <v>0</v>
      </c>
      <c r="K40" s="41">
        <f>[1]총괄세목!M44</f>
        <v>0</v>
      </c>
      <c r="L40" s="41">
        <f t="shared" si="1"/>
        <v>0</v>
      </c>
    </row>
    <row r="41" spans="1:12" ht="17.25" customHeight="1" x14ac:dyDescent="0.15">
      <c r="A41" s="48"/>
      <c r="B41" s="48"/>
      <c r="C41" s="46" t="s">
        <v>101</v>
      </c>
      <c r="D41" s="37">
        <f>[1]총괄세목!E42</f>
        <v>0</v>
      </c>
      <c r="E41" s="37">
        <f>[1]총괄세목!F42</f>
        <v>0</v>
      </c>
      <c r="F41" s="38">
        <f t="shared" si="0"/>
        <v>0</v>
      </c>
      <c r="G41" s="54" t="s">
        <v>0</v>
      </c>
      <c r="H41" s="57" t="s">
        <v>102</v>
      </c>
      <c r="I41" s="68"/>
      <c r="J41" s="41">
        <f>[1]총괄세목!L45</f>
        <v>0</v>
      </c>
      <c r="K41" s="41">
        <f>[1]총괄세목!M45</f>
        <v>0</v>
      </c>
      <c r="L41" s="41">
        <f t="shared" si="1"/>
        <v>0</v>
      </c>
    </row>
    <row r="42" spans="1:12" ht="17.25" customHeight="1" x14ac:dyDescent="0.15">
      <c r="A42" s="43"/>
      <c r="B42" s="43"/>
      <c r="C42" s="43"/>
      <c r="D42" s="69"/>
      <c r="E42" s="69"/>
      <c r="F42" s="70"/>
      <c r="G42" s="56"/>
      <c r="H42" s="43" t="s">
        <v>0</v>
      </c>
      <c r="I42" s="46" t="s">
        <v>103</v>
      </c>
      <c r="J42" s="41">
        <f>[1]총괄세목!L46</f>
        <v>0</v>
      </c>
      <c r="K42" s="41">
        <f>[1]총괄세목!M46</f>
        <v>0</v>
      </c>
      <c r="L42" s="41">
        <f t="shared" si="1"/>
        <v>0</v>
      </c>
    </row>
    <row r="43" spans="1:12" ht="17.25" customHeight="1" x14ac:dyDescent="0.15">
      <c r="A43" s="47"/>
      <c r="B43" s="47"/>
      <c r="C43" s="47"/>
      <c r="D43" s="71"/>
      <c r="E43" s="71"/>
      <c r="F43" s="72"/>
      <c r="G43" s="59"/>
      <c r="H43" s="48"/>
      <c r="I43" s="46" t="s">
        <v>104</v>
      </c>
      <c r="J43" s="41">
        <f>[1]총괄세목!L47</f>
        <v>0</v>
      </c>
      <c r="K43" s="41">
        <f>[1]총괄세목!M47</f>
        <v>0</v>
      </c>
      <c r="L43" s="41">
        <f t="shared" si="1"/>
        <v>0</v>
      </c>
    </row>
    <row r="44" spans="1:12" ht="17.25" customHeight="1" x14ac:dyDescent="0.15">
      <c r="A44" s="47"/>
      <c r="B44" s="47"/>
      <c r="C44" s="47"/>
      <c r="D44" s="71"/>
      <c r="E44" s="71"/>
      <c r="F44" s="72"/>
      <c r="G44" s="66" t="s">
        <v>105</v>
      </c>
      <c r="H44" s="67"/>
      <c r="I44" s="68"/>
      <c r="J44" s="41">
        <f>[1]총괄세목!L48</f>
        <v>0</v>
      </c>
      <c r="K44" s="41">
        <f>[1]총괄세목!M48</f>
        <v>0</v>
      </c>
      <c r="L44" s="41">
        <f t="shared" si="1"/>
        <v>0</v>
      </c>
    </row>
    <row r="45" spans="1:12" ht="17.25" customHeight="1" x14ac:dyDescent="0.15">
      <c r="A45" s="47"/>
      <c r="B45" s="47"/>
      <c r="C45" s="47"/>
      <c r="D45" s="71"/>
      <c r="E45" s="71"/>
      <c r="F45" s="72"/>
      <c r="G45" s="54" t="s">
        <v>0</v>
      </c>
      <c r="H45" s="57" t="s">
        <v>106</v>
      </c>
      <c r="I45" s="68"/>
      <c r="J45" s="41">
        <f>[1]총괄세목!L49</f>
        <v>0</v>
      </c>
      <c r="K45" s="41">
        <f>[1]총괄세목!M49</f>
        <v>0</v>
      </c>
      <c r="L45" s="41">
        <f t="shared" si="1"/>
        <v>0</v>
      </c>
    </row>
    <row r="46" spans="1:12" ht="17.25" customHeight="1" x14ac:dyDescent="0.15">
      <c r="A46" s="47"/>
      <c r="B46" s="47"/>
      <c r="C46" s="47"/>
      <c r="D46" s="71"/>
      <c r="E46" s="71"/>
      <c r="F46" s="72"/>
      <c r="G46" s="59"/>
      <c r="H46" s="46" t="s">
        <v>0</v>
      </c>
      <c r="I46" s="46" t="s">
        <v>107</v>
      </c>
      <c r="J46" s="41">
        <f>[1]총괄세목!L50</f>
        <v>0</v>
      </c>
      <c r="K46" s="41">
        <f>[1]총괄세목!M50</f>
        <v>0</v>
      </c>
      <c r="L46" s="41">
        <f t="shared" si="1"/>
        <v>0</v>
      </c>
    </row>
    <row r="47" spans="1:12" ht="17.25" customHeight="1" x14ac:dyDescent="0.15">
      <c r="A47" s="47"/>
      <c r="B47" s="47"/>
      <c r="C47" s="47"/>
      <c r="D47" s="71"/>
      <c r="E47" s="71"/>
      <c r="F47" s="72"/>
      <c r="G47" s="66" t="s">
        <v>108</v>
      </c>
      <c r="H47" s="67"/>
      <c r="I47" s="68"/>
      <c r="J47" s="41">
        <f>[1]총괄세목!L51</f>
        <v>204597662</v>
      </c>
      <c r="K47" s="41">
        <f>[1]총괄세목!M51</f>
        <v>209722712</v>
      </c>
      <c r="L47" s="41">
        <f t="shared" si="1"/>
        <v>5125050</v>
      </c>
    </row>
    <row r="48" spans="1:12" ht="17.25" customHeight="1" x14ac:dyDescent="0.15">
      <c r="A48" s="47"/>
      <c r="B48" s="47"/>
      <c r="C48" s="47"/>
      <c r="D48" s="71"/>
      <c r="E48" s="71"/>
      <c r="F48" s="72"/>
      <c r="G48" s="54" t="s">
        <v>0</v>
      </c>
      <c r="H48" s="73" t="s">
        <v>109</v>
      </c>
      <c r="I48" s="51"/>
      <c r="J48" s="41">
        <f>[1]총괄세목!L52</f>
        <v>204597662</v>
      </c>
      <c r="K48" s="41">
        <f>[1]총괄세목!M52</f>
        <v>209722712</v>
      </c>
      <c r="L48" s="41">
        <f t="shared" si="1"/>
        <v>5125050</v>
      </c>
    </row>
    <row r="49" spans="1:29" ht="17.25" customHeight="1" x14ac:dyDescent="0.15">
      <c r="A49" s="47"/>
      <c r="B49" s="47"/>
      <c r="C49" s="47"/>
      <c r="D49" s="71"/>
      <c r="E49" s="71"/>
      <c r="F49" s="72"/>
      <c r="G49" s="56"/>
      <c r="H49" s="74" t="s">
        <v>0</v>
      </c>
      <c r="I49" s="44" t="s">
        <v>110</v>
      </c>
      <c r="J49" s="41">
        <f>[1]총괄세목!L53</f>
        <v>204597662</v>
      </c>
      <c r="K49" s="41">
        <f>[1]총괄세목!M53</f>
        <v>177961142</v>
      </c>
      <c r="L49" s="41">
        <f t="shared" si="1"/>
        <v>-26636520</v>
      </c>
    </row>
    <row r="50" spans="1:29" s="83" customFormat="1" ht="18" customHeight="1" x14ac:dyDescent="0.15">
      <c r="A50" s="75"/>
      <c r="B50" s="75"/>
      <c r="C50" s="75"/>
      <c r="D50" s="76"/>
      <c r="E50" s="76"/>
      <c r="F50" s="77"/>
      <c r="G50" s="78"/>
      <c r="H50" s="79"/>
      <c r="I50" s="80" t="s">
        <v>111</v>
      </c>
      <c r="J50" s="81">
        <v>0</v>
      </c>
      <c r="K50" s="82">
        <v>31761570</v>
      </c>
      <c r="L50" s="41">
        <f t="shared" si="1"/>
        <v>31761570</v>
      </c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</row>
    <row r="51" spans="1:29" s="83" customFormat="1" ht="18" customHeight="1" x14ac:dyDescent="0.15">
      <c r="A51" s="29"/>
      <c r="B51" s="29"/>
      <c r="C51" s="29"/>
      <c r="D51" s="84"/>
      <c r="E51" s="84"/>
      <c r="G51" s="29"/>
      <c r="H51" s="29"/>
      <c r="I51" s="29"/>
      <c r="J51" s="85"/>
      <c r="K51" s="85"/>
      <c r="L51" s="85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</row>
    <row r="52" spans="1:29" s="83" customFormat="1" ht="18" customHeight="1" x14ac:dyDescent="0.15">
      <c r="A52" s="29"/>
      <c r="B52" s="29"/>
      <c r="C52" s="29"/>
      <c r="D52" s="84"/>
      <c r="E52" s="84"/>
      <c r="G52" s="29"/>
      <c r="H52" s="29"/>
      <c r="I52" s="29"/>
      <c r="J52" s="85"/>
      <c r="K52" s="85"/>
      <c r="L52" s="85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</row>
    <row r="53" spans="1:29" s="83" customFormat="1" ht="18" customHeight="1" x14ac:dyDescent="0.15">
      <c r="A53" s="29"/>
      <c r="B53" s="29"/>
      <c r="C53" s="29"/>
      <c r="D53" s="84"/>
      <c r="E53" s="84"/>
      <c r="G53" s="29"/>
      <c r="H53" s="29"/>
      <c r="I53" s="29"/>
      <c r="J53" s="85"/>
      <c r="K53" s="85"/>
      <c r="L53" s="85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</row>
    <row r="54" spans="1:29" s="83" customFormat="1" ht="18" customHeight="1" x14ac:dyDescent="0.15">
      <c r="A54" s="29"/>
      <c r="B54" s="29"/>
      <c r="C54" s="29"/>
      <c r="D54" s="84"/>
      <c r="E54" s="84"/>
      <c r="G54" s="29"/>
      <c r="H54" s="29"/>
      <c r="I54" s="29"/>
      <c r="J54" s="85"/>
      <c r="K54" s="85"/>
      <c r="L54" s="85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</row>
    <row r="55" spans="1:29" s="83" customFormat="1" ht="18" customHeight="1" x14ac:dyDescent="0.15">
      <c r="A55" s="29"/>
      <c r="B55" s="29"/>
      <c r="C55" s="29"/>
      <c r="D55" s="84"/>
      <c r="E55" s="84"/>
      <c r="G55" s="29"/>
      <c r="H55" s="29"/>
      <c r="I55" s="29"/>
      <c r="J55" s="85"/>
      <c r="K55" s="85"/>
      <c r="L55" s="85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</row>
    <row r="56" spans="1:29" s="83" customFormat="1" ht="18" customHeight="1" x14ac:dyDescent="0.15">
      <c r="A56" s="29"/>
      <c r="B56" s="29"/>
      <c r="C56" s="29"/>
      <c r="D56" s="84"/>
      <c r="E56" s="84"/>
      <c r="G56" s="29"/>
      <c r="H56" s="29"/>
      <c r="I56" s="29"/>
      <c r="J56" s="85"/>
      <c r="K56" s="85"/>
      <c r="L56" s="85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</row>
    <row r="57" spans="1:29" s="83" customFormat="1" ht="18" customHeight="1" x14ac:dyDescent="0.15">
      <c r="A57" s="29"/>
      <c r="B57" s="29"/>
      <c r="C57" s="29"/>
      <c r="D57" s="84"/>
      <c r="E57" s="84"/>
      <c r="G57" s="29"/>
      <c r="H57" s="29"/>
      <c r="I57" s="29"/>
      <c r="J57" s="85"/>
      <c r="K57" s="85"/>
      <c r="L57" s="85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</row>
    <row r="58" spans="1:29" s="83" customFormat="1" ht="18" customHeight="1" x14ac:dyDescent="0.15">
      <c r="A58" s="29"/>
      <c r="B58" s="29"/>
      <c r="C58" s="29"/>
      <c r="D58" s="84"/>
      <c r="E58" s="84"/>
      <c r="G58" s="29"/>
      <c r="H58" s="29"/>
      <c r="I58" s="29"/>
      <c r="J58" s="85"/>
      <c r="K58" s="85"/>
      <c r="L58" s="85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</row>
  </sheetData>
  <mergeCells count="75">
    <mergeCell ref="H42:H43"/>
    <mergeCell ref="G44:I44"/>
    <mergeCell ref="G45:G46"/>
    <mergeCell ref="H45:I45"/>
    <mergeCell ref="G47:I47"/>
    <mergeCell ref="G48:G49"/>
    <mergeCell ref="H48:I48"/>
    <mergeCell ref="A42:A49"/>
    <mergeCell ref="B42:B49"/>
    <mergeCell ref="C42:C49"/>
    <mergeCell ref="D42:D49"/>
    <mergeCell ref="E42:E49"/>
    <mergeCell ref="F42:F49"/>
    <mergeCell ref="A37:C37"/>
    <mergeCell ref="G37:I37"/>
    <mergeCell ref="A38:A41"/>
    <mergeCell ref="B38:C38"/>
    <mergeCell ref="G38:G39"/>
    <mergeCell ref="H38:I38"/>
    <mergeCell ref="B39:B41"/>
    <mergeCell ref="G40:I40"/>
    <mergeCell ref="G41:G43"/>
    <mergeCell ref="H41:I41"/>
    <mergeCell ref="A33:C33"/>
    <mergeCell ref="G33:I33"/>
    <mergeCell ref="A34:A36"/>
    <mergeCell ref="B34:C34"/>
    <mergeCell ref="G34:G36"/>
    <mergeCell ref="H34:I34"/>
    <mergeCell ref="B35:B36"/>
    <mergeCell ref="H35:H36"/>
    <mergeCell ref="B28:B29"/>
    <mergeCell ref="G28:I28"/>
    <mergeCell ref="G29:G32"/>
    <mergeCell ref="H29:I29"/>
    <mergeCell ref="A30:C30"/>
    <mergeCell ref="A31:A32"/>
    <mergeCell ref="B31:C31"/>
    <mergeCell ref="H31:I31"/>
    <mergeCell ref="A23:A25"/>
    <mergeCell ref="B23:C23"/>
    <mergeCell ref="G23:I23"/>
    <mergeCell ref="B24:B25"/>
    <mergeCell ref="G24:G27"/>
    <mergeCell ref="H24:I24"/>
    <mergeCell ref="H25:H27"/>
    <mergeCell ref="A26:C26"/>
    <mergeCell ref="A27:A29"/>
    <mergeCell ref="B27:C27"/>
    <mergeCell ref="A16:A21"/>
    <mergeCell ref="B16:C16"/>
    <mergeCell ref="H16:I16"/>
    <mergeCell ref="H17:H22"/>
    <mergeCell ref="B18:C18"/>
    <mergeCell ref="B20:C20"/>
    <mergeCell ref="A22:C22"/>
    <mergeCell ref="A9:C9"/>
    <mergeCell ref="A10:A11"/>
    <mergeCell ref="B10:C10"/>
    <mergeCell ref="A12:C12"/>
    <mergeCell ref="H12:I12"/>
    <mergeCell ref="A13:A14"/>
    <mergeCell ref="B13:C13"/>
    <mergeCell ref="H13:H15"/>
    <mergeCell ref="A15:C15"/>
    <mergeCell ref="A2:C2"/>
    <mergeCell ref="G2:I2"/>
    <mergeCell ref="A3:C3"/>
    <mergeCell ref="G3:I3"/>
    <mergeCell ref="A4:A8"/>
    <mergeCell ref="B4:C4"/>
    <mergeCell ref="G4:G22"/>
    <mergeCell ref="H4:I4"/>
    <mergeCell ref="B5:B8"/>
    <mergeCell ref="H5:H11"/>
  </mergeCells>
  <phoneticPr fontId="1" type="noConversion"/>
  <pageMargins left="0.6692913385826772" right="0.39370078740157483" top="1.0629921259842521" bottom="0.70866141732283472" header="0.55118110236220474" footer="0.43307086614173229"/>
  <pageSetup paperSize="9" orientation="landscape" verticalDpi="300" r:id="rId1"/>
  <headerFooter alignWithMargins="0">
    <oddHeader>&amp;C&amp;"돋움,굵게"&amp;16 2026년도 1차 추경예산(총괄)&amp;R
[ 단위 : 원 ]</oddHeader>
    <oddFooter>&amp;R&amp;"돋움,굵게"사회복지법인 자애복지재단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표지</vt:lpstr>
      <vt:lpstr>예산총칙</vt:lpstr>
      <vt:lpstr>총괄목</vt:lpstr>
      <vt:lpstr>표지!Print_Area</vt:lpstr>
      <vt:lpstr>총괄목!Print_Titles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경근 오</cp:lastModifiedBy>
  <cp:lastPrinted>2026-08-19T06:51:18Z</cp:lastPrinted>
  <dcterms:created xsi:type="dcterms:W3CDTF">2008-04-04T05:31:59Z</dcterms:created>
  <dcterms:modified xsi:type="dcterms:W3CDTF">2026-09-14T06:33:42Z</dcterms:modified>
</cp:coreProperties>
</file>