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 tabRatio="903"/>
  </bookViews>
  <sheets>
    <sheet name="표지" sheetId="7" r:id="rId1"/>
    <sheet name="예산총칙" sheetId="152" r:id="rId2"/>
    <sheet name="세입세출총괄" sheetId="150" r:id="rId3"/>
    <sheet name="세입명세서" sheetId="151" r:id="rId4"/>
    <sheet name="세출명세서" sheetId="154" r:id="rId5"/>
    <sheet name="직원보수일람표" sheetId="155" r:id="rId6"/>
  </sheets>
  <definedNames>
    <definedName name="_xlnm.Print_Area" localSheetId="3">세입명세서!$A$2:$P$14</definedName>
    <definedName name="_xlnm.Print_Area" localSheetId="2">세입세출총괄!#REF!</definedName>
  </definedNames>
  <calcPr calcId="162913"/>
</workbook>
</file>

<file path=xl/calcChain.xml><?xml version="1.0" encoding="utf-8"?>
<calcChain xmlns="http://schemas.openxmlformats.org/spreadsheetml/2006/main">
  <c r="G11" i="155" l="1"/>
  <c r="H11" i="155"/>
  <c r="F11" i="155"/>
  <c r="E11" i="155" l="1"/>
  <c r="D11" i="155"/>
  <c r="H10" i="155"/>
  <c r="F50" i="154"/>
  <c r="G48" i="154"/>
  <c r="G47" i="154"/>
  <c r="G46" i="154"/>
  <c r="G43" i="154"/>
  <c r="G42" i="154"/>
  <c r="G39" i="154"/>
  <c r="G38" i="154"/>
  <c r="G36" i="154"/>
  <c r="G37" i="154"/>
  <c r="G35" i="154"/>
  <c r="G31" i="154"/>
  <c r="G24" i="154"/>
  <c r="G19" i="154"/>
  <c r="G11" i="154"/>
  <c r="F10" i="154" l="1"/>
  <c r="J12" i="151"/>
  <c r="K12" i="151"/>
  <c r="L12" i="151"/>
  <c r="I12" i="151"/>
  <c r="G10" i="151"/>
  <c r="G11" i="151"/>
  <c r="G12" i="151"/>
  <c r="G9" i="151"/>
  <c r="F8" i="151"/>
  <c r="F7" i="151" s="1"/>
  <c r="N28" i="150"/>
  <c r="N27" i="150"/>
  <c r="N25" i="150"/>
  <c r="N24" i="150"/>
  <c r="N19" i="150"/>
  <c r="N20" i="150"/>
  <c r="N21" i="150"/>
  <c r="N22" i="150"/>
  <c r="N18" i="150"/>
  <c r="N16" i="150"/>
  <c r="N15" i="150"/>
  <c r="N11" i="150"/>
  <c r="N12" i="150"/>
  <c r="N13" i="150"/>
  <c r="N10" i="150"/>
  <c r="N9" i="150"/>
  <c r="N8" i="150"/>
  <c r="M29" i="150"/>
  <c r="M26" i="150"/>
  <c r="M23" i="150"/>
  <c r="M17" i="150"/>
  <c r="M9" i="150"/>
  <c r="M14" i="150"/>
  <c r="N30" i="150"/>
  <c r="N14" i="150"/>
  <c r="N17" i="150"/>
  <c r="N29" i="150"/>
  <c r="G11" i="150"/>
  <c r="G12" i="150"/>
  <c r="G10" i="150"/>
  <c r="F9" i="150"/>
  <c r="F8" i="150" s="1"/>
  <c r="N26" i="150" l="1"/>
  <c r="M8" i="150"/>
  <c r="N23" i="150"/>
  <c r="E50" i="154"/>
  <c r="G50" i="154"/>
  <c r="D50" i="154"/>
  <c r="E10" i="154"/>
  <c r="G10" i="154"/>
  <c r="D10" i="154"/>
  <c r="E8" i="151" l="1"/>
  <c r="D8" i="151"/>
  <c r="K50" i="154"/>
  <c r="L26" i="150"/>
  <c r="K26" i="150"/>
  <c r="L29" i="150" l="1"/>
  <c r="K29" i="150"/>
  <c r="L23" i="150"/>
  <c r="K23" i="150"/>
  <c r="L17" i="150"/>
  <c r="K17" i="150"/>
  <c r="L14" i="150"/>
  <c r="K14" i="150"/>
  <c r="L9" i="150"/>
  <c r="K9" i="150"/>
  <c r="E9" i="150"/>
  <c r="E8" i="150" s="1"/>
  <c r="D9" i="150"/>
  <c r="D8" i="150" s="1"/>
  <c r="H9" i="155"/>
  <c r="H8" i="155"/>
  <c r="H7" i="155"/>
  <c r="H6" i="155"/>
  <c r="L8" i="150" l="1"/>
  <c r="K8" i="150"/>
  <c r="D7" i="151"/>
  <c r="G8" i="151" l="1"/>
  <c r="G7" i="151" s="1"/>
  <c r="E7" i="151"/>
</calcChain>
</file>

<file path=xl/sharedStrings.xml><?xml version="1.0" encoding="utf-8"?>
<sst xmlns="http://schemas.openxmlformats.org/spreadsheetml/2006/main" count="252" uniqueCount="220">
  <si>
    <t>급여</t>
    <phoneticPr fontId="7" type="noConversion"/>
  </si>
  <si>
    <t>공공요금</t>
    <phoneticPr fontId="7" type="noConversion"/>
  </si>
  <si>
    <t>직</t>
    <phoneticPr fontId="7" type="noConversion"/>
  </si>
  <si>
    <t>산재보험</t>
    <phoneticPr fontId="7" type="noConversion"/>
  </si>
  <si>
    <t>세 입</t>
    <phoneticPr fontId="23" type="noConversion"/>
  </si>
  <si>
    <t>관</t>
    <phoneticPr fontId="23" type="noConversion"/>
  </si>
  <si>
    <t>항</t>
    <phoneticPr fontId="23" type="noConversion"/>
  </si>
  <si>
    <t>목</t>
    <phoneticPr fontId="23" type="noConversion"/>
  </si>
  <si>
    <t>총계</t>
    <phoneticPr fontId="23" type="noConversion"/>
  </si>
  <si>
    <t>[2] 세입내역</t>
    <phoneticPr fontId="23" type="noConversion"/>
  </si>
  <si>
    <t xml:space="preserve"> 산 출 내 역</t>
    <phoneticPr fontId="23" type="noConversion"/>
  </si>
  <si>
    <t>예  산  총  칙</t>
    <phoneticPr fontId="7" type="noConversion"/>
  </si>
  <si>
    <t>회 계 별</t>
    <phoneticPr fontId="7" type="noConversion"/>
  </si>
  <si>
    <t>일시차입 한도액</t>
    <phoneticPr fontId="7" type="noConversion"/>
  </si>
  <si>
    <t>합     계</t>
    <phoneticPr fontId="7" type="noConversion"/>
  </si>
  <si>
    <t>일 반 회 계</t>
    <phoneticPr fontId="7" type="noConversion"/>
  </si>
  <si>
    <t>특 별 회 계</t>
    <phoneticPr fontId="7" type="noConversion"/>
  </si>
  <si>
    <t>사회복지법인 안양복지관의 시설 안양보육원의 2004년도 총 세입과 세출액은 \1,157,804천원입니다.</t>
    <phoneticPr fontId="7" type="noConversion"/>
  </si>
  <si>
    <t>세입의  주요  재원은</t>
    <phoneticPr fontId="7" type="noConversion"/>
  </si>
  <si>
    <t>제6조 : 국가 또는 지방자치단체로부터 교부된 보조금, 지정후원금 및 수익자부담 경비등은 추가경정
예산의 성립 이전이라도 보조금등 수입목적에 적절한 경우 먼저 사용할 수 있으며, 이는 차기 추가경정 
예산에 반영하여야 한다.</t>
    <phoneticPr fontId="7" type="noConversion"/>
  </si>
  <si>
    <t xml:space="preserve">제7조 : 세출경비의 부족이 생겼을 때는 사회복지법인 재무, 회계 규칙 제16조에 의거하여 예산을 전용할
수 있다. 단, 동일 항내의 목간전용이 불가피한 경우에는 시설장에게 그 권한을 위임한다. </t>
    <phoneticPr fontId="7" type="noConversion"/>
  </si>
  <si>
    <t>자본보조금</t>
    <phoneticPr fontId="7" type="noConversion"/>
  </si>
  <si>
    <t>소계</t>
    <phoneticPr fontId="7" type="noConversion"/>
  </si>
  <si>
    <t>국고보조금</t>
    <phoneticPr fontId="7" type="noConversion"/>
  </si>
  <si>
    <t>시도보조금</t>
    <phoneticPr fontId="7" type="noConversion"/>
  </si>
  <si>
    <t>기타보조금</t>
    <phoneticPr fontId="7" type="noConversion"/>
  </si>
  <si>
    <t>급여</t>
    <phoneticPr fontId="7" type="noConversion"/>
  </si>
  <si>
    <t>퇴직금 및 퇴직적립금</t>
    <phoneticPr fontId="7" type="noConversion"/>
  </si>
  <si>
    <t>예비비및기타</t>
    <phoneticPr fontId="7" type="noConversion"/>
  </si>
  <si>
    <t>[2] 세출내역</t>
    <phoneticPr fontId="23" type="noConversion"/>
  </si>
  <si>
    <t>퇴직적립금</t>
    <phoneticPr fontId="23" type="noConversion"/>
  </si>
  <si>
    <t>사업비</t>
  </si>
  <si>
    <t>순위</t>
    <phoneticPr fontId="22" type="noConversion"/>
  </si>
  <si>
    <t>직책</t>
    <phoneticPr fontId="7" type="noConversion"/>
  </si>
  <si>
    <t>성명</t>
    <phoneticPr fontId="22" type="noConversion"/>
  </si>
  <si>
    <t>사대보험
부담금</t>
    <phoneticPr fontId="23" type="noConversion"/>
  </si>
  <si>
    <t>보수 총액</t>
    <phoneticPr fontId="7" type="noConversion"/>
  </si>
  <si>
    <t>산출내역</t>
    <phoneticPr fontId="7" type="noConversion"/>
  </si>
  <si>
    <t>2020년
예산(A)</t>
    <phoneticPr fontId="23" type="noConversion"/>
  </si>
  <si>
    <t>2021년
예산(B)</t>
    <phoneticPr fontId="23" type="noConversion"/>
  </si>
  <si>
    <t xml:space="preserve">제3조 : 2021년도 명시 이월 사업은 해당사항 없다. </t>
    <phoneticPr fontId="7" type="noConversion"/>
  </si>
  <si>
    <t xml:space="preserve">제4조 : 2021년도 계속비 사업은 해당사항 없다. </t>
    <phoneticPr fontId="7" type="noConversion"/>
  </si>
  <si>
    <t>여비</t>
  </si>
  <si>
    <t>기타운영비</t>
  </si>
  <si>
    <t>국고보조금</t>
  </si>
  <si>
    <t>시도보조금</t>
  </si>
  <si>
    <t>기타보조금</t>
  </si>
  <si>
    <t>(단위:원)</t>
    <phoneticPr fontId="7" type="noConversion"/>
  </si>
  <si>
    <t>(단위 : 원)</t>
    <phoneticPr fontId="23" type="noConversion"/>
  </si>
  <si>
    <t>계 정 과 목</t>
  </si>
  <si>
    <t>관</t>
  </si>
  <si>
    <t>항</t>
  </si>
  <si>
    <t>목</t>
  </si>
  <si>
    <t/>
  </si>
  <si>
    <t>시군구보조금</t>
  </si>
  <si>
    <t>제수당</t>
  </si>
  <si>
    <t>업무추진비</t>
  </si>
  <si>
    <t>기관운영비</t>
  </si>
  <si>
    <t>직원단합대회 및 유관기관 업무협의 식비</t>
  </si>
  <si>
    <t>사무비</t>
  </si>
  <si>
    <t>회의비</t>
  </si>
  <si>
    <t>운영회의비 식대 및 다과비</t>
  </si>
  <si>
    <t>수용비 및 수수료</t>
  </si>
  <si>
    <t>제세공과금</t>
  </si>
  <si>
    <t>재산조성비</t>
  </si>
  <si>
    <t>시설비</t>
  </si>
  <si>
    <t>자산취득비</t>
  </si>
  <si>
    <t>교육비</t>
  </si>
  <si>
    <t>기타교육비</t>
  </si>
  <si>
    <t>예비비 및 기타</t>
  </si>
  <si>
    <t>예비비</t>
  </si>
  <si>
    <t>(전년도2020년도)재산조성비</t>
  </si>
  <si>
    <t>시설장비유지비</t>
  </si>
  <si>
    <t>소장</t>
    <phoneticPr fontId="7" type="noConversion"/>
  </si>
  <si>
    <t>선임상담원</t>
    <phoneticPr fontId="7" type="noConversion"/>
  </si>
  <si>
    <t>호봉</t>
    <phoneticPr fontId="7" type="noConversion"/>
  </si>
  <si>
    <t>상담원1</t>
    <phoneticPr fontId="7" type="noConversion"/>
  </si>
  <si>
    <t>상담원2</t>
    <phoneticPr fontId="7" type="noConversion"/>
  </si>
  <si>
    <t>3,139,520×12개월</t>
    <phoneticPr fontId="7" type="noConversion"/>
  </si>
  <si>
    <t>2,187,680x11개월</t>
    <phoneticPr fontId="7" type="noConversion"/>
  </si>
  <si>
    <t>2,117,400x1개월</t>
    <phoneticPr fontId="7" type="noConversion"/>
  </si>
  <si>
    <t>1,852,170x12개월</t>
    <phoneticPr fontId="7" type="noConversion"/>
  </si>
  <si>
    <t>산출내역</t>
    <phoneticPr fontId="7" type="noConversion"/>
  </si>
  <si>
    <t>150,000x12개월</t>
    <phoneticPr fontId="7" type="noConversion"/>
  </si>
  <si>
    <t>120,000x12개월</t>
    <phoneticPr fontId="7" type="noConversion"/>
  </si>
  <si>
    <t>176,450x1개월</t>
    <phoneticPr fontId="7" type="noConversion"/>
  </si>
  <si>
    <t>154,350x12개월</t>
    <phoneticPr fontId="7" type="noConversion"/>
  </si>
  <si>
    <t>건강, 장기요양보험</t>
    <phoneticPr fontId="7" type="noConversion"/>
  </si>
  <si>
    <t>국민연금</t>
    <phoneticPr fontId="7" type="noConversion"/>
  </si>
  <si>
    <t>고용보험</t>
    <phoneticPr fontId="7" type="noConversion"/>
  </si>
  <si>
    <t>사회보험부담금</t>
    <phoneticPr fontId="7" type="noConversion"/>
  </si>
  <si>
    <t>상하수도</t>
    <phoneticPr fontId="7" type="noConversion"/>
  </si>
  <si>
    <t>전기요금</t>
    <phoneticPr fontId="7" type="noConversion"/>
  </si>
  <si>
    <t>30,000x12개월</t>
    <phoneticPr fontId="7" type="noConversion"/>
  </si>
  <si>
    <t xml:space="preserve">상담소임차료 </t>
    <phoneticPr fontId="7" type="noConversion"/>
  </si>
  <si>
    <t>2021년 직원보수 일람표</t>
    <phoneticPr fontId="7" type="noConversion"/>
  </si>
  <si>
    <t>소장</t>
    <phoneticPr fontId="23" type="noConversion"/>
  </si>
  <si>
    <t>상담원1</t>
    <phoneticPr fontId="23" type="noConversion"/>
  </si>
  <si>
    <t>상담원2</t>
    <phoneticPr fontId="23" type="noConversion"/>
  </si>
  <si>
    <t>제수당</t>
    <phoneticPr fontId="7" type="noConversion"/>
  </si>
  <si>
    <t>2,187,680원×11개월=24,064,480원
2,117,400원×1개월=2,117,400원</t>
    <phoneticPr fontId="23" type="noConversion"/>
  </si>
  <si>
    <t>1,852,170원×12개월=22,226,040원</t>
    <phoneticPr fontId="7" type="noConversion"/>
  </si>
  <si>
    <t>3,139,520원×12개월=37,674,240원</t>
    <phoneticPr fontId="7" type="noConversion"/>
  </si>
  <si>
    <t>(단위: 원)</t>
    <phoneticPr fontId="23" type="noConversion"/>
  </si>
  <si>
    <t>수용비및수수료</t>
    <phoneticPr fontId="23" type="noConversion"/>
  </si>
  <si>
    <t>[1] 세입세출 총괄</t>
    <phoneticPr fontId="23" type="noConversion"/>
  </si>
  <si>
    <t>(단위: 원)</t>
    <phoneticPr fontId="23" type="noConversion"/>
  </si>
  <si>
    <t>세 입</t>
    <phoneticPr fontId="23" type="noConversion"/>
  </si>
  <si>
    <t>세 출</t>
    <phoneticPr fontId="23" type="noConversion"/>
  </si>
  <si>
    <t>관</t>
    <phoneticPr fontId="23" type="noConversion"/>
  </si>
  <si>
    <t>항</t>
    <phoneticPr fontId="23" type="noConversion"/>
  </si>
  <si>
    <t>목</t>
    <phoneticPr fontId="23" type="noConversion"/>
  </si>
  <si>
    <t>2020년
예산(A)</t>
    <phoneticPr fontId="23" type="noConversion"/>
  </si>
  <si>
    <t>2021년
예산(B)</t>
    <phoneticPr fontId="23" type="noConversion"/>
  </si>
  <si>
    <t>관</t>
    <phoneticPr fontId="23" type="noConversion"/>
  </si>
  <si>
    <t>항</t>
    <phoneticPr fontId="23" type="noConversion"/>
  </si>
  <si>
    <t>목</t>
    <phoneticPr fontId="23" type="noConversion"/>
  </si>
  <si>
    <t>총계</t>
    <phoneticPr fontId="23" type="noConversion"/>
  </si>
  <si>
    <t>보조금수입</t>
    <phoneticPr fontId="7" type="noConversion"/>
  </si>
  <si>
    <t>소계</t>
    <phoneticPr fontId="7" type="noConversion"/>
  </si>
  <si>
    <t>사무비</t>
    <phoneticPr fontId="7" type="noConversion"/>
  </si>
  <si>
    <t>인건비</t>
    <phoneticPr fontId="7" type="noConversion"/>
  </si>
  <si>
    <t>소계</t>
    <phoneticPr fontId="7" type="noConversion"/>
  </si>
  <si>
    <t>국고보조금</t>
    <phoneticPr fontId="7" type="noConversion"/>
  </si>
  <si>
    <t>급여</t>
    <phoneticPr fontId="7" type="noConversion"/>
  </si>
  <si>
    <t>시도보조금</t>
    <phoneticPr fontId="7" type="noConversion"/>
  </si>
  <si>
    <t>제수당</t>
    <phoneticPr fontId="7" type="noConversion"/>
  </si>
  <si>
    <t>기타보조금</t>
    <phoneticPr fontId="7" type="noConversion"/>
  </si>
  <si>
    <t>퇴직금 및 퇴직적립금</t>
    <phoneticPr fontId="7" type="noConversion"/>
  </si>
  <si>
    <t>사회보험부담금</t>
    <phoneticPr fontId="7" type="noConversion"/>
  </si>
  <si>
    <t>사무비</t>
    <phoneticPr fontId="7" type="noConversion"/>
  </si>
  <si>
    <t>업무추진비</t>
    <phoneticPr fontId="7" type="noConversion"/>
  </si>
  <si>
    <t>기관운영비</t>
    <phoneticPr fontId="23" type="noConversion"/>
  </si>
  <si>
    <t>회의비</t>
    <phoneticPr fontId="23" type="noConversion"/>
  </si>
  <si>
    <t>운영비</t>
    <phoneticPr fontId="7" type="noConversion"/>
  </si>
  <si>
    <t>여비</t>
    <phoneticPr fontId="23" type="noConversion"/>
  </si>
  <si>
    <t>공공요금</t>
    <phoneticPr fontId="23" type="noConversion"/>
  </si>
  <si>
    <t>제세공과금</t>
    <phoneticPr fontId="23" type="noConversion"/>
  </si>
  <si>
    <t>기타운영비</t>
    <phoneticPr fontId="23" type="noConversion"/>
  </si>
  <si>
    <t>재산조성비</t>
    <phoneticPr fontId="7" type="noConversion"/>
  </si>
  <si>
    <t>시설비</t>
    <phoneticPr fontId="7" type="noConversion"/>
  </si>
  <si>
    <t>자산취득비</t>
    <phoneticPr fontId="7" type="noConversion"/>
  </si>
  <si>
    <t>시설장비유지비</t>
    <phoneticPr fontId="7" type="noConversion"/>
  </si>
  <si>
    <t>사업비</t>
    <phoneticPr fontId="7" type="noConversion"/>
  </si>
  <si>
    <t>사업비</t>
    <phoneticPr fontId="7" type="noConversion"/>
  </si>
  <si>
    <t>소계</t>
    <phoneticPr fontId="7" type="noConversion"/>
  </si>
  <si>
    <t>예비비및기타</t>
    <phoneticPr fontId="7" type="noConversion"/>
  </si>
  <si>
    <t>예비비</t>
    <phoneticPr fontId="7" type="noConversion"/>
  </si>
  <si>
    <t>세입</t>
    <phoneticPr fontId="7" type="noConversion"/>
  </si>
  <si>
    <t>세출</t>
    <phoneticPr fontId="7" type="noConversion"/>
  </si>
  <si>
    <t>사업비</t>
    <phoneticPr fontId="7" type="noConversion"/>
  </si>
  <si>
    <t>교육비</t>
    <phoneticPr fontId="7" type="noConversion"/>
  </si>
  <si>
    <t>기타교육비</t>
    <phoneticPr fontId="23" type="noConversion"/>
  </si>
  <si>
    <t>시군구보조금</t>
    <phoneticPr fontId="7" type="noConversion"/>
  </si>
  <si>
    <t>시군구보조금</t>
    <phoneticPr fontId="7" type="noConversion"/>
  </si>
  <si>
    <t>이**</t>
    <phoneticPr fontId="23" type="noConversion"/>
  </si>
  <si>
    <t>황**</t>
    <phoneticPr fontId="23" type="noConversion"/>
  </si>
  <si>
    <t>김**</t>
    <phoneticPr fontId="23" type="noConversion"/>
  </si>
  <si>
    <t>강**</t>
    <phoneticPr fontId="7" type="noConversion"/>
  </si>
  <si>
    <t>선임</t>
    <phoneticPr fontId="23" type="noConversion"/>
  </si>
  <si>
    <t>정읍가정상담센터 부설 가정폭력상담소</t>
    <phoneticPr fontId="7" type="noConversion"/>
  </si>
  <si>
    <t>제5조 : 2021년도 예비비는 해당사항 없다.</t>
    <phoneticPr fontId="7" type="noConversion"/>
  </si>
  <si>
    <t>2021년도 정읍가정상담센터 부설 가정폭력상담소 세입, 세출 추가경정예산을 다음과 같이 편성한다.</t>
    <phoneticPr fontId="7" type="noConversion"/>
  </si>
  <si>
    <t>제1조 : 2021년도 정읍가정상담센터 부설 가정폭력상담소 세입, 세출 추가경정예산 총액은 다음과 같다.</t>
    <phoneticPr fontId="7" type="noConversion"/>
  </si>
  <si>
    <t>세입세출 추가경정 예산 총액(원)</t>
    <phoneticPr fontId="7" type="noConversion"/>
  </si>
  <si>
    <t xml:space="preserve">제2조 : 2021년도 정읍가정상담센터 부설 가정폭력상담소 세입, 세출 추가경정예산의 명세는 별첨"세입, 세출 예산"과 같다. </t>
    <phoneticPr fontId="7" type="noConversion"/>
  </si>
  <si>
    <t>2021년도 세입 세출 추가경정 예산 총괄표</t>
    <phoneticPr fontId="23" type="noConversion"/>
  </si>
  <si>
    <t>2021년
추가경정예산(C)</t>
    <phoneticPr fontId="7" type="noConversion"/>
  </si>
  <si>
    <t>증감금액
(C-B)</t>
    <phoneticPr fontId="7" type="noConversion"/>
  </si>
  <si>
    <t>2021년
추가경정(C)</t>
    <phoneticPr fontId="7" type="noConversion"/>
  </si>
  <si>
    <t>증감금액(C-B)</t>
    <phoneticPr fontId="23" type="noConversion"/>
  </si>
  <si>
    <t>사업</t>
    <phoneticPr fontId="7" type="noConversion"/>
  </si>
  <si>
    <t>국비</t>
    <phoneticPr fontId="7" type="noConversion"/>
  </si>
  <si>
    <t>도비</t>
    <phoneticPr fontId="7" type="noConversion"/>
  </si>
  <si>
    <t>시비</t>
    <phoneticPr fontId="7" type="noConversion"/>
  </si>
  <si>
    <t>보조금
수입</t>
    <phoneticPr fontId="7" type="noConversion"/>
  </si>
  <si>
    <t>보조금
수입</t>
    <phoneticPr fontId="7" type="noConversion"/>
  </si>
  <si>
    <t>가해자교정</t>
    <phoneticPr fontId="7" type="noConversion"/>
  </si>
  <si>
    <t>임차료지원</t>
    <phoneticPr fontId="7" type="noConversion"/>
  </si>
  <si>
    <t>종사자수당</t>
    <phoneticPr fontId="7" type="noConversion"/>
  </si>
  <si>
    <t>피해자지원</t>
    <phoneticPr fontId="7" type="noConversion"/>
  </si>
  <si>
    <t>계</t>
    <phoneticPr fontId="7" type="noConversion"/>
  </si>
  <si>
    <t>사업비</t>
    <phoneticPr fontId="7" type="noConversion"/>
  </si>
  <si>
    <t>2020년예산(A)</t>
    <phoneticPr fontId="7" type="noConversion"/>
  </si>
  <si>
    <t>2021년예산(B)</t>
    <phoneticPr fontId="7" type="noConversion"/>
  </si>
  <si>
    <t>증감(C-B)</t>
    <phoneticPr fontId="7" type="noConversion"/>
  </si>
  <si>
    <t xml:space="preserve"> 2021년 세출 추가경정 예산 산출내역서</t>
    <phoneticPr fontId="7" type="noConversion"/>
  </si>
  <si>
    <t>추가경정예산(C)</t>
    <phoneticPr fontId="7" type="noConversion"/>
  </si>
  <si>
    <t>상담원3</t>
    <phoneticPr fontId="7" type="noConversion"/>
  </si>
  <si>
    <t>이**</t>
    <phoneticPr fontId="23" type="noConversion"/>
  </si>
  <si>
    <t>1,235,020x1개월=1,235,020
1,823,130원×11개월=20,054,430원</t>
    <phoneticPr fontId="23" type="noConversion"/>
  </si>
  <si>
    <t>1,823,130x9개월=16,408,170</t>
    <phoneticPr fontId="7" type="noConversion"/>
  </si>
  <si>
    <t>시설명 :  정읍가정상담센터 부설 가정폭력상담소</t>
    <phoneticPr fontId="23" type="noConversion"/>
  </si>
  <si>
    <t>인건비소계: 149,904,590원</t>
    <phoneticPr fontId="23" type="noConversion"/>
  </si>
  <si>
    <t>보조금
수입</t>
    <phoneticPr fontId="7" type="noConversion"/>
  </si>
  <si>
    <t>2021년도 민간위탁 세입세출 추가경정 예산서</t>
    <phoneticPr fontId="7" type="noConversion"/>
  </si>
  <si>
    <t>상담원3</t>
    <phoneticPr fontId="7" type="noConversion"/>
  </si>
  <si>
    <t>상담원3</t>
    <phoneticPr fontId="7" type="noConversion"/>
  </si>
  <si>
    <t>상담원3</t>
    <phoneticPr fontId="7" type="noConversion"/>
  </si>
  <si>
    <t>1,823,130x9개월</t>
    <phoneticPr fontId="7" type="noConversion"/>
  </si>
  <si>
    <t>151,930x9개월</t>
    <phoneticPr fontId="7" type="noConversion"/>
  </si>
  <si>
    <t>1,235,020x1개월</t>
    <phoneticPr fontId="7" type="noConversion"/>
  </si>
  <si>
    <t>1,823,130x11개월</t>
    <phoneticPr fontId="7" type="noConversion"/>
  </si>
  <si>
    <t>102,920x1개월</t>
    <phoneticPr fontId="7" type="noConversion"/>
  </si>
  <si>
    <t>151,930x11개월</t>
    <phoneticPr fontId="7" type="noConversion"/>
  </si>
  <si>
    <t>261,630x12개월</t>
    <phoneticPr fontId="7" type="noConversion"/>
  </si>
  <si>
    <t>182,310x11개월</t>
    <phoneticPr fontId="7" type="noConversion"/>
  </si>
  <si>
    <t>100,000x4분기</t>
    <phoneticPr fontId="7" type="noConversion"/>
  </si>
  <si>
    <t>75,000x4분기</t>
    <phoneticPr fontId="7" type="noConversion"/>
  </si>
  <si>
    <t>사무용품. 인쇄비. 집기구입. 도서구입. 수수료. 등기료 등</t>
    <phoneticPr fontId="7" type="noConversion"/>
  </si>
  <si>
    <t>전화.인터넷.cctv요금</t>
    <phoneticPr fontId="7" type="noConversion"/>
  </si>
  <si>
    <t>100,000x12개월</t>
    <phoneticPr fontId="7" type="noConversion"/>
  </si>
  <si>
    <t>120,000x12개월</t>
    <phoneticPr fontId="7" type="noConversion"/>
  </si>
  <si>
    <t>협회가입비. 화재보험. 기타보험료</t>
    <phoneticPr fontId="7" type="noConversion"/>
  </si>
  <si>
    <t>300,000x12개월
100,000x12개월</t>
    <phoneticPr fontId="7" type="noConversion"/>
  </si>
  <si>
    <t>비품구입</t>
    <phoneticPr fontId="7" type="noConversion"/>
  </si>
  <si>
    <t>건축 및 건축설비. 비품수선비. 시설물 유지관리비</t>
    <phoneticPr fontId="7" type="noConversion"/>
  </si>
  <si>
    <t>종사자 역량강화. 소진방지</t>
    <phoneticPr fontId="7" type="noConversion"/>
  </si>
  <si>
    <t>가해자 교정치료사업</t>
    <phoneticPr fontId="7" type="noConversion"/>
  </si>
  <si>
    <t>예비비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</si>
</sst>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#,##0,"/>
    <numFmt numFmtId="178" formatCode="#,##0_);\(#,##0\)"/>
    <numFmt numFmtId="179" formatCode="_-[$₩-412]* #,##0_-;\-[$₩-412]* #,##0_-;_-[$₩-412]* &quot;-&quot;??_-;_-@_-"/>
    <numFmt numFmtId="180" formatCode="_-[$₩-412]* #,##0.00_-;\-[$₩-412]* #,##0.00_-;_-[$₩-412]* &quot;-&quot;??_-;_-@_-"/>
  </numFmts>
  <fonts count="4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20"/>
      <color indexed="8"/>
      <name val="HY견명조"/>
      <family val="1"/>
      <charset val="129"/>
    </font>
    <font>
      <sz val="28"/>
      <color indexed="8"/>
      <name val="HY견명조"/>
      <family val="1"/>
      <charset val="129"/>
    </font>
    <font>
      <sz val="12"/>
      <color indexed="8"/>
      <name val="HY견명조"/>
      <family val="1"/>
      <charset val="129"/>
    </font>
    <font>
      <sz val="12"/>
      <name val="HY견명조"/>
      <family val="1"/>
      <charset val="129"/>
    </font>
    <font>
      <sz val="14"/>
      <color indexed="8"/>
      <name val="HY견명조"/>
      <family val="1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0" borderId="0"/>
    <xf numFmtId="0" fontId="6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/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73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0" fontId="18" fillId="0" borderId="0" xfId="4" applyFont="1" applyAlignment="1">
      <alignment horizontal="left" vertical="center"/>
    </xf>
    <xf numFmtId="176" fontId="20" fillId="0" borderId="0" xfId="5" applyNumberFormat="1" applyFont="1" applyAlignment="1">
      <alignment vertical="center"/>
    </xf>
    <xf numFmtId="0" fontId="20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176" fontId="8" fillId="0" borderId="0" xfId="5" applyNumberFormat="1" applyFont="1" applyAlignment="1">
      <alignment horizontal="center" vertical="center"/>
    </xf>
    <xf numFmtId="178" fontId="8" fillId="0" borderId="0" xfId="5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9" fillId="0" borderId="0" xfId="5" applyNumberFormat="1" applyFont="1" applyAlignment="1">
      <alignment vertical="center"/>
    </xf>
    <xf numFmtId="0" fontId="9" fillId="0" borderId="0" xfId="5" applyFont="1" applyAlignment="1">
      <alignment vertical="center"/>
    </xf>
    <xf numFmtId="0" fontId="19" fillId="0" borderId="1" xfId="4" applyFont="1" applyBorder="1" applyAlignment="1">
      <alignment horizontal="center" vertical="center"/>
    </xf>
    <xf numFmtId="0" fontId="19" fillId="0" borderId="0" xfId="4" applyFont="1" applyAlignment="1">
      <alignment horizontal="left" vertical="center"/>
    </xf>
    <xf numFmtId="0" fontId="5" fillId="0" borderId="0" xfId="6">
      <alignment vertical="center"/>
    </xf>
    <xf numFmtId="41" fontId="25" fillId="2" borderId="1" xfId="7" applyFont="1" applyFill="1" applyBorder="1" applyAlignment="1">
      <alignment horizontal="center" vertical="center"/>
    </xf>
    <xf numFmtId="0" fontId="27" fillId="3" borderId="28" xfId="6" applyFont="1" applyFill="1" applyBorder="1" applyAlignment="1">
      <alignment horizontal="left" vertical="center" wrapText="1"/>
    </xf>
    <xf numFmtId="0" fontId="27" fillId="3" borderId="1" xfId="6" applyFont="1" applyFill="1" applyBorder="1" applyAlignment="1">
      <alignment horizontal="left" vertical="center" wrapText="1"/>
    </xf>
    <xf numFmtId="0" fontId="27" fillId="3" borderId="27" xfId="6" applyFont="1" applyFill="1" applyBorder="1" applyAlignment="1">
      <alignment horizontal="left" vertical="center" wrapText="1"/>
    </xf>
    <xf numFmtId="41" fontId="15" fillId="0" borderId="1" xfId="7" applyFont="1" applyBorder="1" applyAlignment="1">
      <alignment horizontal="left" vertical="center"/>
    </xf>
    <xf numFmtId="41" fontId="15" fillId="0" borderId="1" xfId="7" applyFont="1" applyBorder="1" applyAlignment="1">
      <alignment horizontal="left" vertical="center" wrapText="1"/>
    </xf>
    <xf numFmtId="41" fontId="25" fillId="2" borderId="14" xfId="7" applyFont="1" applyFill="1" applyBorder="1" applyAlignment="1">
      <alignment vertical="top"/>
    </xf>
    <xf numFmtId="41" fontId="25" fillId="2" borderId="1" xfId="7" applyFont="1" applyFill="1" applyBorder="1" applyAlignment="1">
      <alignment horizontal="center" vertical="center" shrinkToFit="1"/>
    </xf>
    <xf numFmtId="0" fontId="28" fillId="2" borderId="25" xfId="6" applyFont="1" applyFill="1" applyBorder="1" applyAlignment="1">
      <alignment horizontal="left" vertical="center" wrapText="1"/>
    </xf>
    <xf numFmtId="41" fontId="25" fillId="2" borderId="32" xfId="7" applyFont="1" applyFill="1" applyBorder="1" applyAlignment="1">
      <alignment vertical="top"/>
    </xf>
    <xf numFmtId="0" fontId="5" fillId="0" borderId="0" xfId="6" applyBorder="1" applyAlignment="1">
      <alignment horizontal="center" vertical="top"/>
    </xf>
    <xf numFmtId="0" fontId="5" fillId="0" borderId="0" xfId="6" applyBorder="1" applyAlignment="1">
      <alignment horizontal="center" vertical="center" wrapText="1"/>
    </xf>
    <xf numFmtId="41" fontId="0" fillId="0" borderId="0" xfId="7" applyFont="1" applyBorder="1">
      <alignment vertical="center"/>
    </xf>
    <xf numFmtId="0" fontId="24" fillId="0" borderId="0" xfId="6" applyFont="1" applyBorder="1" applyAlignment="1">
      <alignment horizontal="left" vertical="center"/>
    </xf>
    <xf numFmtId="0" fontId="5" fillId="0" borderId="0" xfId="6" applyBorder="1" applyAlignment="1">
      <alignment horizontal="left" vertical="center"/>
    </xf>
    <xf numFmtId="179" fontId="5" fillId="0" borderId="0" xfId="6" applyNumberFormat="1" applyBorder="1" applyAlignment="1">
      <alignment vertical="center"/>
    </xf>
    <xf numFmtId="180" fontId="5" fillId="0" borderId="0" xfId="6" applyNumberFormat="1" applyBorder="1" applyAlignment="1">
      <alignment vertical="center"/>
    </xf>
    <xf numFmtId="0" fontId="13" fillId="0" borderId="0" xfId="10" applyFont="1">
      <alignment vertical="center"/>
    </xf>
    <xf numFmtId="0" fontId="13" fillId="0" borderId="0" xfId="10" applyFont="1" applyAlignment="1">
      <alignment horizontal="center" vertical="center"/>
    </xf>
    <xf numFmtId="0" fontId="33" fillId="0" borderId="0" xfId="10" applyFont="1" applyAlignment="1">
      <alignment horizontal="center" vertical="center"/>
    </xf>
    <xf numFmtId="0" fontId="13" fillId="0" borderId="0" xfId="10" applyFont="1" applyAlignment="1">
      <alignment horizontal="right" vertical="center"/>
    </xf>
    <xf numFmtId="0" fontId="13" fillId="0" borderId="16" xfId="10" applyFont="1" applyBorder="1" applyAlignment="1">
      <alignment horizontal="center" vertical="center"/>
    </xf>
    <xf numFmtId="0" fontId="13" fillId="0" borderId="2" xfId="10" applyFont="1" applyBorder="1" applyAlignment="1">
      <alignment horizontal="center" vertical="center"/>
    </xf>
    <xf numFmtId="176" fontId="13" fillId="0" borderId="2" xfId="10" applyNumberFormat="1" applyFont="1" applyBorder="1">
      <alignment vertical="center"/>
    </xf>
    <xf numFmtId="176" fontId="13" fillId="0" borderId="2" xfId="10" applyNumberFormat="1" applyFont="1" applyBorder="1" applyAlignment="1">
      <alignment horizontal="right" vertical="center"/>
    </xf>
    <xf numFmtId="0" fontId="13" fillId="0" borderId="18" xfId="10" applyFont="1" applyBorder="1" applyAlignment="1">
      <alignment horizontal="center" vertical="center"/>
    </xf>
    <xf numFmtId="0" fontId="13" fillId="0" borderId="1" xfId="10" applyFont="1" applyBorder="1" applyAlignment="1">
      <alignment horizontal="center" vertical="center" wrapText="1"/>
    </xf>
    <xf numFmtId="176" fontId="13" fillId="0" borderId="1" xfId="10" applyNumberFormat="1" applyFont="1" applyBorder="1">
      <alignment vertical="center"/>
    </xf>
    <xf numFmtId="176" fontId="15" fillId="3" borderId="1" xfId="11" applyNumberFormat="1" applyFont="1" applyFill="1" applyBorder="1" applyAlignment="1">
      <alignment horizontal="right" vertical="center"/>
    </xf>
    <xf numFmtId="176" fontId="14" fillId="2" borderId="20" xfId="10" applyNumberFormat="1" applyFont="1" applyFill="1" applyBorder="1">
      <alignment vertical="center"/>
    </xf>
    <xf numFmtId="41" fontId="14" fillId="2" borderId="6" xfId="1" applyFont="1" applyFill="1" applyBorder="1">
      <alignment vertical="center"/>
    </xf>
    <xf numFmtId="0" fontId="31" fillId="0" borderId="0" xfId="6" applyFont="1" applyAlignment="1">
      <alignment horizontal="left" vertical="center"/>
    </xf>
    <xf numFmtId="41" fontId="25" fillId="0" borderId="1" xfId="7" applyFont="1" applyBorder="1" applyAlignment="1">
      <alignment horizontal="center" vertical="top"/>
    </xf>
    <xf numFmtId="0" fontId="5" fillId="0" borderId="31" xfId="6" applyBorder="1" applyAlignment="1">
      <alignment horizontal="center" vertical="center"/>
    </xf>
    <xf numFmtId="41" fontId="25" fillId="0" borderId="0" xfId="7" applyFont="1" applyBorder="1" applyAlignment="1">
      <alignment horizontal="center" vertical="top"/>
    </xf>
    <xf numFmtId="41" fontId="28" fillId="2" borderId="1" xfId="1" applyFont="1" applyFill="1" applyBorder="1" applyAlignment="1">
      <alignment horizontal="right" vertical="center" wrapText="1"/>
    </xf>
    <xf numFmtId="41" fontId="13" fillId="3" borderId="1" xfId="1" applyFont="1" applyFill="1" applyBorder="1" applyAlignment="1">
      <alignment horizontal="right" vertical="center" wrapText="1"/>
    </xf>
    <xf numFmtId="41" fontId="13" fillId="0" borderId="1" xfId="1" applyFont="1" applyBorder="1" applyAlignment="1">
      <alignment horizontal="right" vertical="center" wrapText="1"/>
    </xf>
    <xf numFmtId="41" fontId="14" fillId="2" borderId="2" xfId="1" applyFont="1" applyFill="1" applyBorder="1">
      <alignment vertical="center"/>
    </xf>
    <xf numFmtId="41" fontId="15" fillId="0" borderId="1" xfId="1" applyFont="1" applyBorder="1" applyAlignment="1">
      <alignment horizontal="left" vertical="center"/>
    </xf>
    <xf numFmtId="0" fontId="34" fillId="0" borderId="25" xfId="0" applyFont="1" applyBorder="1" applyAlignment="1">
      <alignment horizontal="center" vertical="center" wrapText="1"/>
    </xf>
    <xf numFmtId="0" fontId="35" fillId="4" borderId="26" xfId="0" applyFont="1" applyFill="1" applyBorder="1" applyAlignment="1">
      <alignment horizontal="left" vertical="center" wrapText="1"/>
    </xf>
    <xf numFmtId="176" fontId="36" fillId="4" borderId="26" xfId="0" applyNumberFormat="1" applyFont="1" applyFill="1" applyBorder="1" applyAlignment="1">
      <alignment horizontal="right" vertical="center" wrapText="1"/>
    </xf>
    <xf numFmtId="0" fontId="35" fillId="4" borderId="30" xfId="0" applyFont="1" applyFill="1" applyBorder="1" applyAlignment="1">
      <alignment horizontal="left" vertical="center" wrapText="1"/>
    </xf>
    <xf numFmtId="0" fontId="35" fillId="4" borderId="25" xfId="0" applyFont="1" applyFill="1" applyBorder="1" applyAlignment="1">
      <alignment horizontal="left" vertical="center" wrapText="1"/>
    </xf>
    <xf numFmtId="176" fontId="36" fillId="4" borderId="25" xfId="0" applyNumberFormat="1" applyFont="1" applyFill="1" applyBorder="1" applyAlignment="1">
      <alignment horizontal="right" vertical="center" wrapText="1"/>
    </xf>
    <xf numFmtId="176" fontId="32" fillId="0" borderId="0" xfId="0" applyNumberFormat="1" applyFont="1" applyFill="1" applyBorder="1" applyAlignment="1"/>
    <xf numFmtId="49" fontId="35" fillId="4" borderId="36" xfId="0" applyNumberFormat="1" applyFont="1" applyFill="1" applyBorder="1" applyAlignment="1">
      <alignment horizontal="left" vertical="top" wrapText="1"/>
    </xf>
    <xf numFmtId="49" fontId="35" fillId="4" borderId="29" xfId="0" applyNumberFormat="1" applyFont="1" applyFill="1" applyBorder="1" applyAlignment="1">
      <alignment horizontal="left" vertical="top" wrapText="1"/>
    </xf>
    <xf numFmtId="49" fontId="35" fillId="4" borderId="35" xfId="0" applyNumberFormat="1" applyFont="1" applyFill="1" applyBorder="1" applyAlignment="1">
      <alignment horizontal="left" vertical="top" wrapText="1"/>
    </xf>
    <xf numFmtId="49" fontId="35" fillId="4" borderId="11" xfId="0" applyNumberFormat="1" applyFont="1" applyFill="1" applyBorder="1" applyAlignment="1">
      <alignment horizontal="left" vertical="top" wrapText="1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/>
    </xf>
    <xf numFmtId="41" fontId="38" fillId="2" borderId="1" xfId="7" applyFont="1" applyFill="1" applyBorder="1" applyAlignment="1">
      <alignment vertical="center"/>
    </xf>
    <xf numFmtId="41" fontId="14" fillId="2" borderId="1" xfId="7" applyFont="1" applyFill="1" applyBorder="1" applyAlignment="1">
      <alignment vertical="center"/>
    </xf>
    <xf numFmtId="41" fontId="14" fillId="2" borderId="1" xfId="7" applyFont="1" applyFill="1" applyBorder="1" applyAlignment="1">
      <alignment horizontal="center" vertical="center"/>
    </xf>
    <xf numFmtId="41" fontId="15" fillId="0" borderId="1" xfId="7" applyFont="1" applyBorder="1" applyAlignment="1">
      <alignment horizontal="center" vertical="top"/>
    </xf>
    <xf numFmtId="41" fontId="15" fillId="0" borderId="1" xfId="7" applyFont="1" applyBorder="1">
      <alignment vertical="center"/>
    </xf>
    <xf numFmtId="41" fontId="25" fillId="2" borderId="4" xfId="7" applyFont="1" applyFill="1" applyBorder="1" applyAlignment="1">
      <alignment vertical="top"/>
    </xf>
    <xf numFmtId="0" fontId="27" fillId="3" borderId="40" xfId="6" applyFont="1" applyFill="1" applyBorder="1" applyAlignment="1">
      <alignment horizontal="left" vertical="center" wrapText="1"/>
    </xf>
    <xf numFmtId="0" fontId="27" fillId="3" borderId="41" xfId="6" applyFont="1" applyFill="1" applyBorder="1" applyAlignment="1">
      <alignment horizontal="left" vertical="center" wrapText="1"/>
    </xf>
    <xf numFmtId="0" fontId="27" fillId="3" borderId="42" xfId="6" applyFont="1" applyFill="1" applyBorder="1" applyAlignment="1">
      <alignment horizontal="left" vertical="center" wrapText="1"/>
    </xf>
    <xf numFmtId="41" fontId="25" fillId="2" borderId="11" xfId="7" applyFont="1" applyFill="1" applyBorder="1" applyAlignment="1">
      <alignment vertical="top"/>
    </xf>
    <xf numFmtId="41" fontId="15" fillId="0" borderId="1" xfId="7" applyFont="1" applyBorder="1" applyAlignment="1">
      <alignment horizontal="left" vertical="top" wrapText="1" shrinkToFit="1"/>
    </xf>
    <xf numFmtId="41" fontId="25" fillId="2" borderId="9" xfId="7" applyFont="1" applyFill="1" applyBorder="1" applyAlignment="1">
      <alignment horizontal="center" vertical="top" wrapText="1"/>
    </xf>
    <xf numFmtId="41" fontId="25" fillId="2" borderId="1" xfId="7" applyFont="1" applyFill="1" applyBorder="1" applyAlignment="1">
      <alignment horizontal="center" vertical="center" wrapText="1"/>
    </xf>
    <xf numFmtId="41" fontId="15" fillId="0" borderId="0" xfId="7" applyFont="1" applyBorder="1" applyAlignment="1">
      <alignment horizontal="center" vertical="top"/>
    </xf>
    <xf numFmtId="41" fontId="15" fillId="0" borderId="10" xfId="7" applyFont="1" applyBorder="1" applyAlignment="1">
      <alignment horizontal="center" vertical="top"/>
    </xf>
    <xf numFmtId="41" fontId="15" fillId="0" borderId="43" xfId="7" applyFont="1" applyBorder="1" applyAlignment="1">
      <alignment horizontal="center" vertical="top"/>
    </xf>
    <xf numFmtId="41" fontId="2" fillId="0" borderId="2" xfId="1" applyFont="1" applyBorder="1">
      <alignment vertical="center"/>
    </xf>
    <xf numFmtId="41" fontId="25" fillId="2" borderId="2" xfId="1" applyFont="1" applyFill="1" applyBorder="1">
      <alignment vertical="center"/>
    </xf>
    <xf numFmtId="41" fontId="27" fillId="3" borderId="25" xfId="1" applyFont="1" applyFill="1" applyBorder="1" applyAlignment="1">
      <alignment horizontal="right" vertical="center" wrapText="1"/>
    </xf>
    <xf numFmtId="41" fontId="27" fillId="3" borderId="1" xfId="1" applyFont="1" applyFill="1" applyBorder="1" applyAlignment="1">
      <alignment horizontal="right" vertical="center" wrapText="1"/>
    </xf>
    <xf numFmtId="41" fontId="15" fillId="0" borderId="2" xfId="1" applyFont="1" applyFill="1" applyBorder="1">
      <alignment vertical="center"/>
    </xf>
    <xf numFmtId="41" fontId="25" fillId="2" borderId="1" xfId="1" applyFont="1" applyFill="1" applyBorder="1">
      <alignment vertical="center"/>
    </xf>
    <xf numFmtId="41" fontId="15" fillId="2" borderId="2" xfId="1" applyFont="1" applyFill="1" applyBorder="1">
      <alignment vertical="center"/>
    </xf>
    <xf numFmtId="41" fontId="15" fillId="0" borderId="1" xfId="1" applyFont="1" applyBorder="1">
      <alignment vertical="center"/>
    </xf>
    <xf numFmtId="41" fontId="15" fillId="0" borderId="1" xfId="1" applyFont="1" applyBorder="1" applyAlignment="1">
      <alignment horizontal="right" vertical="center"/>
    </xf>
    <xf numFmtId="41" fontId="25" fillId="2" borderId="1" xfId="1" applyFont="1" applyFill="1" applyBorder="1" applyAlignment="1">
      <alignment horizontal="right" vertical="center"/>
    </xf>
    <xf numFmtId="41" fontId="15" fillId="0" borderId="2" xfId="1" applyFont="1" applyBorder="1">
      <alignment vertical="center"/>
    </xf>
    <xf numFmtId="41" fontId="27" fillId="0" borderId="1" xfId="1" applyFont="1" applyFill="1" applyBorder="1" applyAlignment="1">
      <alignment horizontal="right" vertical="center" wrapText="1"/>
    </xf>
    <xf numFmtId="41" fontId="2" fillId="0" borderId="0" xfId="1" applyFont="1" applyBorder="1">
      <alignment vertical="center"/>
    </xf>
    <xf numFmtId="41" fontId="25" fillId="2" borderId="1" xfId="1" applyFont="1" applyFill="1" applyBorder="1" applyAlignment="1">
      <alignment vertical="center"/>
    </xf>
    <xf numFmtId="41" fontId="38" fillId="2" borderId="1" xfId="7" applyFont="1" applyFill="1" applyBorder="1" applyAlignment="1">
      <alignment horizontal="center" vertical="center"/>
    </xf>
    <xf numFmtId="41" fontId="2" fillId="0" borderId="1" xfId="1" applyFont="1" applyBorder="1">
      <alignment vertical="center"/>
    </xf>
    <xf numFmtId="41" fontId="15" fillId="0" borderId="0" xfId="7" applyFont="1" applyBorder="1" applyAlignment="1">
      <alignment horizontal="left" vertical="center"/>
    </xf>
    <xf numFmtId="41" fontId="13" fillId="3" borderId="0" xfId="1" applyFont="1" applyFill="1" applyBorder="1" applyAlignment="1">
      <alignment horizontal="right" vertical="center" wrapText="1"/>
    </xf>
    <xf numFmtId="41" fontId="15" fillId="0" borderId="0" xfId="7" applyFont="1" applyBorder="1" applyAlignment="1">
      <alignment horizontal="left" vertical="center" wrapText="1"/>
    </xf>
    <xf numFmtId="41" fontId="13" fillId="0" borderId="0" xfId="1" applyFont="1" applyBorder="1" applyAlignment="1">
      <alignment horizontal="right" vertical="center" wrapText="1"/>
    </xf>
    <xf numFmtId="41" fontId="27" fillId="3" borderId="0" xfId="1" applyFont="1" applyFill="1" applyBorder="1" applyAlignment="1">
      <alignment horizontal="right" vertical="center" wrapText="1"/>
    </xf>
    <xf numFmtId="41" fontId="15" fillId="0" borderId="0" xfId="7" applyFont="1" applyBorder="1">
      <alignment vertical="center"/>
    </xf>
    <xf numFmtId="41" fontId="15" fillId="0" borderId="14" xfId="7" applyFont="1" applyBorder="1" applyAlignment="1">
      <alignment vertical="top"/>
    </xf>
    <xf numFmtId="41" fontId="15" fillId="0" borderId="4" xfId="7" applyFont="1" applyBorder="1" applyAlignment="1">
      <alignment vertical="top"/>
    </xf>
    <xf numFmtId="41" fontId="15" fillId="0" borderId="2" xfId="7" applyFont="1" applyBorder="1" applyAlignment="1">
      <alignment vertical="top"/>
    </xf>
    <xf numFmtId="0" fontId="15" fillId="0" borderId="14" xfId="6" applyFont="1" applyBorder="1" applyAlignment="1">
      <alignment vertical="center"/>
    </xf>
    <xf numFmtId="0" fontId="15" fillId="0" borderId="4" xfId="6" applyFont="1" applyBorder="1" applyAlignment="1">
      <alignment vertical="center"/>
    </xf>
    <xf numFmtId="0" fontId="15" fillId="0" borderId="2" xfId="6" applyFont="1" applyBorder="1" applyAlignment="1">
      <alignment vertical="center"/>
    </xf>
    <xf numFmtId="41" fontId="25" fillId="0" borderId="0" xfId="7" applyFont="1" applyBorder="1" applyAlignment="1">
      <alignment horizontal="center" vertical="center"/>
    </xf>
    <xf numFmtId="41" fontId="25" fillId="3" borderId="0" xfId="7" applyFont="1" applyFill="1" applyBorder="1">
      <alignment vertical="center"/>
    </xf>
    <xf numFmtId="41" fontId="25" fillId="3" borderId="0" xfId="7" applyFont="1" applyFill="1" applyBorder="1" applyAlignment="1">
      <alignment horizontal="center" vertical="center"/>
    </xf>
    <xf numFmtId="41" fontId="25" fillId="3" borderId="0" xfId="1" applyFont="1" applyFill="1" applyBorder="1">
      <alignment vertical="center"/>
    </xf>
    <xf numFmtId="0" fontId="5" fillId="0" borderId="0" xfId="6" applyBorder="1">
      <alignment vertical="center"/>
    </xf>
    <xf numFmtId="41" fontId="25" fillId="0" borderId="1" xfId="7" applyFont="1" applyBorder="1" applyAlignment="1">
      <alignment vertical="top"/>
    </xf>
    <xf numFmtId="41" fontId="25" fillId="2" borderId="1" xfId="7" applyFont="1" applyFill="1" applyBorder="1" applyAlignment="1">
      <alignment vertical="top"/>
    </xf>
    <xf numFmtId="41" fontId="2" fillId="0" borderId="0" xfId="1" applyFont="1">
      <alignment vertical="center"/>
    </xf>
    <xf numFmtId="0" fontId="40" fillId="0" borderId="1" xfId="0" applyFont="1" applyBorder="1">
      <alignment vertical="center"/>
    </xf>
    <xf numFmtId="41" fontId="40" fillId="0" borderId="1" xfId="1" applyFont="1" applyBorder="1">
      <alignment vertical="center"/>
    </xf>
    <xf numFmtId="3" fontId="40" fillId="0" borderId="1" xfId="0" applyNumberFormat="1" applyFont="1" applyBorder="1">
      <alignment vertical="center"/>
    </xf>
    <xf numFmtId="0" fontId="40" fillId="0" borderId="1" xfId="0" applyFont="1" applyBorder="1" applyAlignment="1">
      <alignment vertical="center" wrapText="1"/>
    </xf>
    <xf numFmtId="0" fontId="35" fillId="3" borderId="25" xfId="0" applyFont="1" applyFill="1" applyBorder="1" applyAlignment="1">
      <alignment horizontal="left" vertical="center" wrapText="1"/>
    </xf>
    <xf numFmtId="176" fontId="36" fillId="3" borderId="25" xfId="0" applyNumberFormat="1" applyFont="1" applyFill="1" applyBorder="1" applyAlignment="1">
      <alignment horizontal="right" vertical="center" wrapText="1"/>
    </xf>
    <xf numFmtId="49" fontId="35" fillId="3" borderId="29" xfId="0" applyNumberFormat="1" applyFont="1" applyFill="1" applyBorder="1" applyAlignment="1">
      <alignment horizontal="left" vertical="top" wrapText="1"/>
    </xf>
    <xf numFmtId="0" fontId="35" fillId="3" borderId="30" xfId="0" applyFont="1" applyFill="1" applyBorder="1" applyAlignment="1">
      <alignment horizontal="left" vertical="center" wrapText="1"/>
    </xf>
    <xf numFmtId="0" fontId="35" fillId="3" borderId="29" xfId="0" applyFont="1" applyFill="1" applyBorder="1" applyAlignment="1">
      <alignment horizontal="left" vertical="top" wrapText="1"/>
    </xf>
    <xf numFmtId="0" fontId="35" fillId="2" borderId="25" xfId="0" applyFont="1" applyFill="1" applyBorder="1" applyAlignment="1">
      <alignment horizontal="left" vertical="center" wrapText="1"/>
    </xf>
    <xf numFmtId="176" fontId="37" fillId="2" borderId="25" xfId="0" applyNumberFormat="1" applyFont="1" applyFill="1" applyBorder="1" applyAlignment="1">
      <alignment horizontal="right" vertical="center" wrapText="1"/>
    </xf>
    <xf numFmtId="49" fontId="35" fillId="2" borderId="29" xfId="0" applyNumberFormat="1" applyFont="1" applyFill="1" applyBorder="1" applyAlignment="1">
      <alignment horizontal="left" vertical="top" wrapText="1"/>
    </xf>
    <xf numFmtId="0" fontId="0" fillId="2" borderId="1" xfId="0" applyFill="1" applyBorder="1">
      <alignment vertical="center"/>
    </xf>
    <xf numFmtId="41" fontId="25" fillId="3" borderId="1" xfId="7" applyFont="1" applyFill="1" applyBorder="1" applyAlignment="1">
      <alignment vertical="top"/>
    </xf>
    <xf numFmtId="41" fontId="25" fillId="3" borderId="47" xfId="7" applyFont="1" applyFill="1" applyBorder="1" applyAlignment="1">
      <alignment horizontal="center" vertical="top" wrapText="1"/>
    </xf>
    <xf numFmtId="41" fontId="15" fillId="3" borderId="1" xfId="1" applyFont="1" applyFill="1" applyBorder="1" applyAlignment="1">
      <alignment horizontal="right" vertical="center"/>
    </xf>
    <xf numFmtId="41" fontId="15" fillId="3" borderId="2" xfId="1" applyFont="1" applyFill="1" applyBorder="1">
      <alignment vertical="center"/>
    </xf>
    <xf numFmtId="41" fontId="15" fillId="3" borderId="1" xfId="7" applyFont="1" applyFill="1" applyBorder="1" applyAlignment="1">
      <alignment horizontal="left" vertical="center" wrapText="1"/>
    </xf>
    <xf numFmtId="41" fontId="25" fillId="0" borderId="48" xfId="7" applyFont="1" applyBorder="1" applyAlignment="1">
      <alignment vertical="top"/>
    </xf>
    <xf numFmtId="41" fontId="25" fillId="0" borderId="49" xfId="7" applyFont="1" applyBorder="1" applyAlignment="1">
      <alignment vertical="top"/>
    </xf>
    <xf numFmtId="41" fontId="25" fillId="0" borderId="3" xfId="7" applyFont="1" applyBorder="1" applyAlignment="1">
      <alignment vertical="top"/>
    </xf>
    <xf numFmtId="41" fontId="40" fillId="2" borderId="1" xfId="0" applyNumberFormat="1" applyFont="1" applyFill="1" applyBorder="1">
      <alignment vertical="center"/>
    </xf>
    <xf numFmtId="0" fontId="15" fillId="0" borderId="1" xfId="6" applyFont="1" applyBorder="1" applyAlignment="1">
      <alignment horizontal="left" vertical="center"/>
    </xf>
    <xf numFmtId="0" fontId="31" fillId="0" borderId="0" xfId="6" applyFont="1" applyAlignment="1">
      <alignment horizontal="left" vertical="center"/>
    </xf>
    <xf numFmtId="0" fontId="15" fillId="0" borderId="1" xfId="6" applyFont="1" applyBorder="1" applyAlignment="1">
      <alignment horizontal="center" vertical="center"/>
    </xf>
    <xf numFmtId="176" fontId="36" fillId="3" borderId="37" xfId="0" applyNumberFormat="1" applyFont="1" applyFill="1" applyBorder="1" applyAlignment="1">
      <alignment horizontal="center" vertical="center" wrapText="1"/>
    </xf>
    <xf numFmtId="176" fontId="36" fillId="3" borderId="25" xfId="0" applyNumberFormat="1" applyFont="1" applyFill="1" applyBorder="1" applyAlignment="1">
      <alignment horizontal="center" vertical="center" wrapText="1"/>
    </xf>
    <xf numFmtId="0" fontId="35" fillId="3" borderId="37" xfId="0" applyFont="1" applyFill="1" applyBorder="1" applyAlignment="1">
      <alignment horizontal="center" vertical="center" wrapText="1"/>
    </xf>
    <xf numFmtId="176" fontId="36" fillId="3" borderId="37" xfId="0" applyNumberFormat="1" applyFont="1" applyFill="1" applyBorder="1" applyAlignment="1">
      <alignment horizontal="center" vertical="center" wrapText="1"/>
    </xf>
    <xf numFmtId="41" fontId="15" fillId="0" borderId="2" xfId="1" applyFont="1" applyBorder="1" applyAlignment="1">
      <alignment horizontal="right" vertical="center"/>
    </xf>
    <xf numFmtId="41" fontId="15" fillId="3" borderId="2" xfId="1" applyFont="1" applyFill="1" applyBorder="1" applyAlignment="1">
      <alignment horizontal="right" vertical="center"/>
    </xf>
    <xf numFmtId="41" fontId="27" fillId="3" borderId="2" xfId="1" applyFont="1" applyFill="1" applyBorder="1" applyAlignment="1">
      <alignment horizontal="right" vertical="center" wrapText="1"/>
    </xf>
    <xf numFmtId="41" fontId="27" fillId="0" borderId="2" xfId="1" applyFont="1" applyFill="1" applyBorder="1" applyAlignment="1">
      <alignment horizontal="right" vertical="center" wrapText="1"/>
    </xf>
    <xf numFmtId="41" fontId="27" fillId="3" borderId="29" xfId="1" applyFont="1" applyFill="1" applyBorder="1" applyAlignment="1">
      <alignment horizontal="right" vertical="center" wrapText="1"/>
    </xf>
    <xf numFmtId="41" fontId="14" fillId="2" borderId="10" xfId="1" applyFont="1" applyFill="1" applyBorder="1">
      <alignment vertical="center"/>
    </xf>
    <xf numFmtId="0" fontId="15" fillId="0" borderId="0" xfId="6" applyFont="1" applyAlignment="1">
      <alignment vertical="center"/>
    </xf>
    <xf numFmtId="41" fontId="15" fillId="0" borderId="1" xfId="1" applyFont="1" applyBorder="1" applyAlignment="1">
      <alignment vertical="center"/>
    </xf>
    <xf numFmtId="0" fontId="1" fillId="0" borderId="1" xfId="6" applyFont="1" applyBorder="1" applyAlignment="1">
      <alignment horizontal="center" vertical="center"/>
    </xf>
    <xf numFmtId="41" fontId="5" fillId="0" borderId="1" xfId="6" applyNumberFormat="1" applyBorder="1">
      <alignment vertical="center"/>
    </xf>
    <xf numFmtId="0" fontId="15" fillId="0" borderId="9" xfId="6" applyFont="1" applyBorder="1" applyAlignment="1">
      <alignment horizontal="center" vertical="center"/>
    </xf>
    <xf numFmtId="41" fontId="15" fillId="0" borderId="9" xfId="1" applyFont="1" applyBorder="1" applyAlignment="1">
      <alignment vertical="center"/>
    </xf>
    <xf numFmtId="41" fontId="5" fillId="0" borderId="9" xfId="6" applyNumberFormat="1" applyBorder="1">
      <alignment vertical="center"/>
    </xf>
    <xf numFmtId="0" fontId="15" fillId="0" borderId="54" xfId="6" applyFont="1" applyBorder="1" applyAlignment="1">
      <alignment horizontal="center" vertical="center"/>
    </xf>
    <xf numFmtId="41" fontId="15" fillId="0" borderId="54" xfId="1" applyFont="1" applyBorder="1" applyAlignment="1">
      <alignment vertical="center"/>
    </xf>
    <xf numFmtId="41" fontId="5" fillId="0" borderId="54" xfId="6" applyNumberFormat="1" applyBorder="1">
      <alignment vertical="center"/>
    </xf>
    <xf numFmtId="0" fontId="13" fillId="0" borderId="56" xfId="10" applyFont="1" applyBorder="1" applyAlignment="1">
      <alignment horizontal="center" vertical="center"/>
    </xf>
    <xf numFmtId="0" fontId="13" fillId="0" borderId="1" xfId="10" applyFont="1" applyBorder="1" applyAlignment="1">
      <alignment horizontal="center" vertical="center"/>
    </xf>
    <xf numFmtId="176" fontId="13" fillId="0" borderId="1" xfId="10" applyNumberFormat="1" applyFont="1" applyBorder="1" applyAlignment="1">
      <alignment horizontal="right" vertical="center"/>
    </xf>
    <xf numFmtId="176" fontId="13" fillId="0" borderId="1" xfId="10" applyNumberFormat="1" applyFont="1" applyBorder="1" applyAlignment="1">
      <alignment horizontal="center" vertical="center" wrapText="1"/>
    </xf>
    <xf numFmtId="176" fontId="13" fillId="0" borderId="1" xfId="10" applyNumberFormat="1" applyFont="1" applyBorder="1" applyAlignment="1">
      <alignment horizontal="center" vertical="center"/>
    </xf>
    <xf numFmtId="49" fontId="35" fillId="4" borderId="1" xfId="0" applyNumberFormat="1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4" applyFont="1" applyAlignment="1">
      <alignment horizontal="left" vertical="center"/>
    </xf>
    <xf numFmtId="0" fontId="19" fillId="0" borderId="0" xfId="4" applyFont="1" applyAlignment="1">
      <alignment horizontal="left" vertical="center" wrapText="1"/>
    </xf>
    <xf numFmtId="0" fontId="19" fillId="0" borderId="0" xfId="4" applyFont="1" applyAlignment="1">
      <alignment horizontal="left" vertical="center"/>
    </xf>
    <xf numFmtId="0" fontId="19" fillId="0" borderId="1" xfId="4" applyFont="1" applyBorder="1" applyAlignment="1">
      <alignment horizontal="center" vertical="center" wrapText="1"/>
    </xf>
    <xf numFmtId="41" fontId="19" fillId="0" borderId="11" xfId="4" applyNumberFormat="1" applyFont="1" applyBorder="1" applyAlignment="1">
      <alignment horizontal="center" vertical="center"/>
    </xf>
    <xf numFmtId="0" fontId="19" fillId="0" borderId="15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41" fontId="19" fillId="0" borderId="11" xfId="1" applyFont="1" applyBorder="1" applyAlignment="1">
      <alignment horizontal="right" vertical="center"/>
    </xf>
    <xf numFmtId="41" fontId="19" fillId="0" borderId="15" xfId="1" applyFont="1" applyBorder="1" applyAlignment="1">
      <alignment horizontal="right" vertical="center"/>
    </xf>
    <xf numFmtId="41" fontId="19" fillId="0" borderId="9" xfId="1" applyFont="1" applyBorder="1" applyAlignment="1">
      <alignment horizontal="right" vertical="center"/>
    </xf>
    <xf numFmtId="0" fontId="19" fillId="0" borderId="1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 wrapText="1"/>
    </xf>
    <xf numFmtId="0" fontId="30" fillId="0" borderId="0" xfId="6" applyFont="1" applyAlignment="1">
      <alignment horizontal="center" vertical="center"/>
    </xf>
    <xf numFmtId="0" fontId="29" fillId="0" borderId="0" xfId="6" applyFont="1" applyAlignment="1">
      <alignment horizontal="left" vertical="center"/>
    </xf>
    <xf numFmtId="0" fontId="25" fillId="0" borderId="7" xfId="6" applyFont="1" applyBorder="1" applyAlignment="1">
      <alignment horizontal="right" vertical="center"/>
    </xf>
    <xf numFmtId="41" fontId="14" fillId="2" borderId="17" xfId="7" applyFont="1" applyFill="1" applyBorder="1" applyAlignment="1">
      <alignment horizontal="center" vertical="center"/>
    </xf>
    <xf numFmtId="41" fontId="14" fillId="2" borderId="10" xfId="7" applyFont="1" applyFill="1" applyBorder="1" applyAlignment="1">
      <alignment horizontal="center" vertical="center"/>
    </xf>
    <xf numFmtId="41" fontId="14" fillId="2" borderId="3" xfId="7" applyFont="1" applyFill="1" applyBorder="1" applyAlignment="1">
      <alignment horizontal="center" vertical="center"/>
    </xf>
    <xf numFmtId="0" fontId="25" fillId="2" borderId="50" xfId="6" applyFont="1" applyFill="1" applyBorder="1" applyAlignment="1">
      <alignment horizontal="center" vertical="center" wrapText="1"/>
    </xf>
    <xf numFmtId="0" fontId="25" fillId="2" borderId="20" xfId="6" applyFont="1" applyFill="1" applyBorder="1" applyAlignment="1">
      <alignment horizontal="center" vertical="center" wrapText="1"/>
    </xf>
    <xf numFmtId="0" fontId="29" fillId="2" borderId="19" xfId="6" applyFont="1" applyFill="1" applyBorder="1" applyAlignment="1">
      <alignment horizontal="center" vertical="center"/>
    </xf>
    <xf numFmtId="0" fontId="29" fillId="2" borderId="52" xfId="6" applyFont="1" applyFill="1" applyBorder="1" applyAlignment="1">
      <alignment horizontal="center" vertical="center"/>
    </xf>
    <xf numFmtId="0" fontId="29" fillId="2" borderId="53" xfId="6" applyFont="1" applyFill="1" applyBorder="1" applyAlignment="1">
      <alignment horizontal="center" vertical="center"/>
    </xf>
    <xf numFmtId="41" fontId="25" fillId="0" borderId="0" xfId="7" applyFont="1" applyBorder="1" applyAlignment="1">
      <alignment horizontal="center" vertical="top"/>
    </xf>
    <xf numFmtId="0" fontId="29" fillId="2" borderId="24" xfId="6" applyFont="1" applyFill="1" applyBorder="1" applyAlignment="1">
      <alignment horizontal="center" vertical="center"/>
    </xf>
    <xf numFmtId="0" fontId="29" fillId="2" borderId="12" xfId="6" applyFont="1" applyFill="1" applyBorder="1" applyAlignment="1">
      <alignment horizontal="center" vertical="center"/>
    </xf>
    <xf numFmtId="0" fontId="25" fillId="2" borderId="23" xfId="6" applyFont="1" applyFill="1" applyBorder="1" applyAlignment="1">
      <alignment horizontal="center" vertical="center"/>
    </xf>
    <xf numFmtId="0" fontId="25" fillId="2" borderId="21" xfId="6" applyFont="1" applyFill="1" applyBorder="1" applyAlignment="1">
      <alignment horizontal="center" vertical="center"/>
    </xf>
    <xf numFmtId="0" fontId="25" fillId="2" borderId="23" xfId="6" applyFont="1" applyFill="1" applyBorder="1" applyAlignment="1">
      <alignment horizontal="center" vertical="center" wrapText="1"/>
    </xf>
    <xf numFmtId="0" fontId="25" fillId="2" borderId="21" xfId="6" applyFont="1" applyFill="1" applyBorder="1" applyAlignment="1">
      <alignment horizontal="center" vertical="center" wrapText="1"/>
    </xf>
    <xf numFmtId="41" fontId="25" fillId="0" borderId="14" xfId="7" applyFont="1" applyBorder="1" applyAlignment="1">
      <alignment horizontal="center" vertical="top" wrapText="1"/>
    </xf>
    <xf numFmtId="41" fontId="25" fillId="0" borderId="4" xfId="7" applyFont="1" applyBorder="1" applyAlignment="1">
      <alignment horizontal="center" vertical="top"/>
    </xf>
    <xf numFmtId="41" fontId="25" fillId="0" borderId="2" xfId="7" applyFont="1" applyBorder="1" applyAlignment="1">
      <alignment horizontal="center" vertical="top"/>
    </xf>
    <xf numFmtId="41" fontId="25" fillId="2" borderId="14" xfId="7" applyFont="1" applyFill="1" applyBorder="1" applyAlignment="1">
      <alignment horizontal="center" vertical="center" wrapText="1"/>
    </xf>
    <xf numFmtId="41" fontId="25" fillId="2" borderId="4" xfId="7" applyFont="1" applyFill="1" applyBorder="1" applyAlignment="1">
      <alignment horizontal="center" vertical="center"/>
    </xf>
    <xf numFmtId="41" fontId="25" fillId="2" borderId="2" xfId="7" applyFont="1" applyFill="1" applyBorder="1" applyAlignment="1">
      <alignment horizontal="center" vertical="center"/>
    </xf>
    <xf numFmtId="0" fontId="25" fillId="2" borderId="1" xfId="6" applyFont="1" applyFill="1" applyBorder="1" applyAlignment="1">
      <alignment horizontal="center" vertical="center"/>
    </xf>
    <xf numFmtId="0" fontId="31" fillId="0" borderId="0" xfId="6" applyFont="1" applyAlignment="1">
      <alignment horizontal="left" vertical="center"/>
    </xf>
    <xf numFmtId="0" fontId="25" fillId="2" borderId="1" xfId="6" applyFont="1" applyFill="1" applyBorder="1" applyAlignment="1">
      <alignment horizontal="center" vertical="center" wrapText="1"/>
    </xf>
    <xf numFmtId="0" fontId="25" fillId="2" borderId="14" xfId="6" applyFont="1" applyFill="1" applyBorder="1" applyAlignment="1">
      <alignment horizontal="center" vertical="center" wrapText="1"/>
    </xf>
    <xf numFmtId="0" fontId="25" fillId="2" borderId="2" xfId="6" applyFont="1" applyFill="1" applyBorder="1" applyAlignment="1">
      <alignment horizontal="center" vertical="center" wrapText="1"/>
    </xf>
    <xf numFmtId="0" fontId="25" fillId="2" borderId="14" xfId="6" applyFont="1" applyFill="1" applyBorder="1" applyAlignment="1">
      <alignment horizontal="center" vertical="center"/>
    </xf>
    <xf numFmtId="0" fontId="25" fillId="2" borderId="2" xfId="6" applyFont="1" applyFill="1" applyBorder="1" applyAlignment="1">
      <alignment horizontal="center" vertical="center"/>
    </xf>
    <xf numFmtId="0" fontId="25" fillId="2" borderId="43" xfId="6" applyFont="1" applyFill="1" applyBorder="1" applyAlignment="1">
      <alignment horizontal="center" vertical="center"/>
    </xf>
    <xf numFmtId="0" fontId="25" fillId="2" borderId="47" xfId="6" applyFont="1" applyFill="1" applyBorder="1" applyAlignment="1">
      <alignment horizontal="center" vertical="center"/>
    </xf>
    <xf numFmtId="0" fontId="25" fillId="2" borderId="48" xfId="6" applyFont="1" applyFill="1" applyBorder="1" applyAlignment="1">
      <alignment horizontal="center" vertical="center"/>
    </xf>
    <xf numFmtId="0" fontId="25" fillId="2" borderId="8" xfId="6" applyFont="1" applyFill="1" applyBorder="1" applyAlignment="1">
      <alignment horizontal="center" vertical="center"/>
    </xf>
    <xf numFmtId="0" fontId="25" fillId="2" borderId="10" xfId="6" applyFont="1" applyFill="1" applyBorder="1" applyAlignment="1">
      <alignment horizontal="center" vertical="center"/>
    </xf>
    <xf numFmtId="0" fontId="25" fillId="2" borderId="3" xfId="6" applyFont="1" applyFill="1" applyBorder="1" applyAlignment="1">
      <alignment horizontal="center" vertical="center"/>
    </xf>
    <xf numFmtId="0" fontId="29" fillId="2" borderId="11" xfId="6" applyFont="1" applyFill="1" applyBorder="1" applyAlignment="1">
      <alignment horizontal="center" vertical="center"/>
    </xf>
    <xf numFmtId="0" fontId="29" fillId="2" borderId="15" xfId="6" applyFont="1" applyFill="1" applyBorder="1" applyAlignment="1">
      <alignment horizontal="center" vertical="center"/>
    </xf>
    <xf numFmtId="0" fontId="29" fillId="2" borderId="9" xfId="6" applyFont="1" applyFill="1" applyBorder="1" applyAlignment="1">
      <alignment horizontal="center" vertical="center"/>
    </xf>
    <xf numFmtId="176" fontId="36" fillId="4" borderId="37" xfId="0" applyNumberFormat="1" applyFont="1" applyFill="1" applyBorder="1" applyAlignment="1">
      <alignment horizontal="center" vertical="center" wrapText="1"/>
    </xf>
    <xf numFmtId="176" fontId="36" fillId="4" borderId="30" xfId="0" applyNumberFormat="1" applyFont="1" applyFill="1" applyBorder="1" applyAlignment="1">
      <alignment horizontal="center" vertical="center" wrapText="1"/>
    </xf>
    <xf numFmtId="176" fontId="36" fillId="4" borderId="25" xfId="0" applyNumberFormat="1" applyFont="1" applyFill="1" applyBorder="1" applyAlignment="1">
      <alignment horizontal="center" vertical="center" wrapText="1"/>
    </xf>
    <xf numFmtId="0" fontId="35" fillId="4" borderId="37" xfId="0" applyFont="1" applyFill="1" applyBorder="1" applyAlignment="1">
      <alignment horizontal="center" vertical="center" wrapText="1"/>
    </xf>
    <xf numFmtId="0" fontId="35" fillId="4" borderId="30" xfId="0" applyFont="1" applyFill="1" applyBorder="1" applyAlignment="1">
      <alignment horizontal="center" vertical="center" wrapText="1"/>
    </xf>
    <xf numFmtId="0" fontId="35" fillId="4" borderId="25" xfId="0" applyFont="1" applyFill="1" applyBorder="1" applyAlignment="1">
      <alignment horizontal="center" vertical="center" wrapText="1"/>
    </xf>
    <xf numFmtId="0" fontId="35" fillId="3" borderId="37" xfId="0" applyFont="1" applyFill="1" applyBorder="1" applyAlignment="1">
      <alignment horizontal="center" vertical="center" wrapText="1"/>
    </xf>
    <xf numFmtId="0" fontId="35" fillId="3" borderId="30" xfId="0" applyFont="1" applyFill="1" applyBorder="1" applyAlignment="1">
      <alignment horizontal="center" vertical="center" wrapText="1"/>
    </xf>
    <xf numFmtId="0" fontId="35" fillId="3" borderId="25" xfId="0" applyFont="1" applyFill="1" applyBorder="1" applyAlignment="1">
      <alignment horizontal="center" vertical="center" wrapText="1"/>
    </xf>
    <xf numFmtId="176" fontId="36" fillId="3" borderId="37" xfId="0" applyNumberFormat="1" applyFont="1" applyFill="1" applyBorder="1" applyAlignment="1">
      <alignment horizontal="center" vertical="center" wrapText="1"/>
    </xf>
    <xf numFmtId="176" fontId="36" fillId="3" borderId="25" xfId="0" applyNumberFormat="1" applyFont="1" applyFill="1" applyBorder="1" applyAlignment="1">
      <alignment horizontal="center" vertical="center" wrapText="1"/>
    </xf>
    <xf numFmtId="176" fontId="36" fillId="3" borderId="30" xfId="0" applyNumberFormat="1" applyFont="1" applyFill="1" applyBorder="1" applyAlignment="1">
      <alignment horizontal="center" vertical="center" wrapText="1"/>
    </xf>
    <xf numFmtId="176" fontId="36" fillId="4" borderId="38" xfId="0" applyNumberFormat="1" applyFont="1" applyFill="1" applyBorder="1" applyAlignment="1">
      <alignment horizontal="center" vertical="center" wrapText="1"/>
    </xf>
    <xf numFmtId="176" fontId="36" fillId="4" borderId="35" xfId="0" applyNumberFormat="1" applyFont="1" applyFill="1" applyBorder="1" applyAlignment="1">
      <alignment horizontal="center" vertical="center" wrapText="1"/>
    </xf>
    <xf numFmtId="176" fontId="36" fillId="4" borderId="29" xfId="0" applyNumberFormat="1" applyFont="1" applyFill="1" applyBorder="1" applyAlignment="1">
      <alignment horizontal="center" vertical="center" wrapText="1"/>
    </xf>
    <xf numFmtId="176" fontId="39" fillId="0" borderId="0" xfId="0" applyNumberFormat="1" applyFont="1" applyFill="1" applyBorder="1" applyAlignment="1">
      <alignment horizontal="center"/>
    </xf>
    <xf numFmtId="0" fontId="34" fillId="0" borderId="39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55" xfId="0" applyFont="1" applyBorder="1" applyAlignment="1">
      <alignment horizontal="center" vertical="center" wrapText="1"/>
    </xf>
    <xf numFmtId="0" fontId="14" fillId="2" borderId="12" xfId="10" applyFont="1" applyFill="1" applyBorder="1" applyAlignment="1">
      <alignment horizontal="center" vertical="center" wrapText="1"/>
    </xf>
    <xf numFmtId="0" fontId="14" fillId="2" borderId="6" xfId="10" applyFont="1" applyFill="1" applyBorder="1" applyAlignment="1">
      <alignment horizontal="center" vertical="center" wrapText="1"/>
    </xf>
    <xf numFmtId="0" fontId="14" fillId="2" borderId="33" xfId="10" applyFont="1" applyFill="1" applyBorder="1" applyAlignment="1">
      <alignment horizontal="center" vertical="center" wrapText="1"/>
    </xf>
    <xf numFmtId="0" fontId="14" fillId="2" borderId="34" xfId="10" applyFont="1" applyFill="1" applyBorder="1" applyAlignment="1">
      <alignment horizontal="center" vertical="center"/>
    </xf>
    <xf numFmtId="0" fontId="14" fillId="2" borderId="23" xfId="10" applyFont="1" applyFill="1" applyBorder="1" applyAlignment="1">
      <alignment horizontal="center" vertical="center" wrapText="1"/>
    </xf>
    <xf numFmtId="0" fontId="14" fillId="2" borderId="21" xfId="10" applyFont="1" applyFill="1" applyBorder="1" applyAlignment="1">
      <alignment horizontal="center" vertical="center"/>
    </xf>
    <xf numFmtId="177" fontId="14" fillId="2" borderId="51" xfId="10" applyNumberFormat="1" applyFont="1" applyFill="1" applyBorder="1" applyAlignment="1">
      <alignment horizontal="right" vertical="center"/>
    </xf>
    <xf numFmtId="177" fontId="14" fillId="2" borderId="7" xfId="10" applyNumberFormat="1" applyFont="1" applyFill="1" applyBorder="1" applyAlignment="1">
      <alignment horizontal="right" vertical="center"/>
    </xf>
    <xf numFmtId="177" fontId="14" fillId="2" borderId="57" xfId="1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3" fillId="0" borderId="0" xfId="10" applyFont="1" applyAlignment="1">
      <alignment horizontal="left" vertical="center"/>
    </xf>
    <xf numFmtId="0" fontId="14" fillId="2" borderId="13" xfId="10" applyFont="1" applyFill="1" applyBorder="1" applyAlignment="1">
      <alignment horizontal="center" vertical="center"/>
    </xf>
    <xf numFmtId="0" fontId="14" fillId="2" borderId="5" xfId="10" applyFont="1" applyFill="1" applyBorder="1" applyAlignment="1">
      <alignment horizontal="center" vertical="center"/>
    </xf>
    <xf numFmtId="0" fontId="14" fillId="2" borderId="12" xfId="10" applyFont="1" applyFill="1" applyBorder="1" applyAlignment="1">
      <alignment horizontal="center" vertical="center"/>
    </xf>
    <xf numFmtId="0" fontId="14" fillId="2" borderId="6" xfId="10" applyFont="1" applyFill="1" applyBorder="1" applyAlignment="1">
      <alignment horizontal="center" vertical="center"/>
    </xf>
  </cellXfs>
  <cellStyles count="15">
    <cellStyle name="백분율 2" xfId="9"/>
    <cellStyle name="쉼표 [0]" xfId="1" builtinId="6"/>
    <cellStyle name="쉼표 [0] 2" xfId="2"/>
    <cellStyle name="쉼표 [0] 3" xfId="7"/>
    <cellStyle name="쉼표 [0] 3 2" xfId="13"/>
    <cellStyle name="표준" xfId="0" builtinId="0"/>
    <cellStyle name="표준 2" xfId="3"/>
    <cellStyle name="표준 2 2" xfId="10"/>
    <cellStyle name="표준 2 6" xfId="8"/>
    <cellStyle name="표준 3" xfId="6"/>
    <cellStyle name="표준 3 2" xfId="11"/>
    <cellStyle name="표준 3 2 2" xfId="14"/>
    <cellStyle name="표준 3 3" xfId="12"/>
    <cellStyle name="표준_예산서" xfId="5"/>
    <cellStyle name="표준_예산서(주간보호)A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tabSelected="1" zoomScaleNormal="100" workbookViewId="0">
      <selection activeCell="N8" sqref="N8"/>
    </sheetView>
  </sheetViews>
  <sheetFormatPr defaultRowHeight="13.5" x14ac:dyDescent="0.15"/>
  <cols>
    <col min="4" max="4" width="5" customWidth="1"/>
    <col min="12" max="12" width="11.21875" customWidth="1"/>
  </cols>
  <sheetData>
    <row r="3" spans="1:18" ht="201.75" customHeight="1" x14ac:dyDescent="0.15"/>
    <row r="4" spans="1:18" ht="35.25" x14ac:dyDescent="0.15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</row>
    <row r="5" spans="1:18" ht="38.25" x14ac:dyDescent="0.15">
      <c r="A5" s="177" t="s">
        <v>195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3"/>
      <c r="N5" s="13"/>
      <c r="O5" s="13"/>
      <c r="P5" s="13"/>
      <c r="Q5" s="13"/>
      <c r="R5" s="13"/>
    </row>
    <row r="6" spans="1:18" ht="27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 x14ac:dyDescent="0.15">
      <c r="A13" s="178" t="s">
        <v>160</v>
      </c>
      <c r="B13" s="178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4"/>
      <c r="N13" s="14"/>
      <c r="O13" s="14"/>
      <c r="P13" s="14"/>
      <c r="Q13" s="14"/>
      <c r="R13" s="14"/>
    </row>
  </sheetData>
  <mergeCells count="3">
    <mergeCell ref="A4:L4"/>
    <mergeCell ref="A5:L5"/>
    <mergeCell ref="A13:L13"/>
  </mergeCells>
  <phoneticPr fontId="7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4" zoomScaleNormal="100" workbookViewId="0">
      <selection activeCell="A13" sqref="A13:G13"/>
    </sheetView>
  </sheetViews>
  <sheetFormatPr defaultRowHeight="13.5" x14ac:dyDescent="0.15"/>
  <cols>
    <col min="1" max="1" width="8.109375" style="10" customWidth="1"/>
    <col min="2" max="2" width="10.33203125" style="10" customWidth="1"/>
    <col min="3" max="3" width="10.77734375" style="10" customWidth="1"/>
    <col min="4" max="5" width="9.21875" style="12" customWidth="1"/>
    <col min="6" max="6" width="8.77734375" style="11" customWidth="1"/>
    <col min="7" max="7" width="41.77734375" style="6" customWidth="1"/>
    <col min="8" max="8" width="11.21875" style="6" bestFit="1" customWidth="1"/>
    <col min="9" max="16384" width="8.88671875" style="6"/>
  </cols>
  <sheetData>
    <row r="1" spans="1:12" ht="37.5" customHeight="1" x14ac:dyDescent="0.15">
      <c r="A1" s="190" t="s">
        <v>11</v>
      </c>
      <c r="B1" s="190"/>
      <c r="C1" s="190"/>
      <c r="D1" s="190"/>
      <c r="E1" s="190"/>
      <c r="F1" s="190"/>
      <c r="G1" s="190"/>
      <c r="H1" s="5"/>
      <c r="I1" s="5"/>
      <c r="J1" s="5"/>
    </row>
    <row r="2" spans="1:12" ht="24" customHeight="1" x14ac:dyDescent="0.15">
      <c r="A2" s="7"/>
      <c r="B2" s="7"/>
      <c r="C2" s="7"/>
      <c r="D2" s="7"/>
      <c r="E2" s="7"/>
      <c r="F2" s="7"/>
      <c r="G2" s="7"/>
      <c r="H2" s="5"/>
      <c r="I2" s="5"/>
      <c r="J2" s="5"/>
    </row>
    <row r="3" spans="1:12" s="9" customFormat="1" ht="27" customHeight="1" x14ac:dyDescent="0.15">
      <c r="A3" s="181" t="s">
        <v>162</v>
      </c>
      <c r="B3" s="181"/>
      <c r="C3" s="181"/>
      <c r="D3" s="181"/>
      <c r="E3" s="181"/>
      <c r="F3" s="181"/>
      <c r="G3" s="181"/>
      <c r="H3" s="8"/>
      <c r="I3" s="8"/>
      <c r="J3" s="8"/>
    </row>
    <row r="4" spans="1:12" s="9" customFormat="1" ht="18" customHeight="1" x14ac:dyDescent="0.15">
      <c r="A4" s="181"/>
      <c r="B4" s="181"/>
      <c r="C4" s="181"/>
      <c r="D4" s="181"/>
      <c r="E4" s="181"/>
      <c r="F4" s="181"/>
      <c r="G4" s="181"/>
      <c r="H4" s="8"/>
      <c r="I4" s="8"/>
      <c r="J4" s="8"/>
    </row>
    <row r="5" spans="1:12" s="9" customFormat="1" ht="40.5" customHeight="1" x14ac:dyDescent="0.15">
      <c r="A5" s="180" t="s">
        <v>163</v>
      </c>
      <c r="B5" s="181"/>
      <c r="C5" s="181"/>
      <c r="D5" s="181"/>
      <c r="E5" s="181"/>
      <c r="F5" s="181"/>
      <c r="G5" s="181"/>
      <c r="H5" s="15"/>
      <c r="I5" s="15"/>
      <c r="J5" s="15"/>
      <c r="K5" s="16"/>
      <c r="L5" s="16"/>
    </row>
    <row r="6" spans="1:12" s="9" customFormat="1" ht="17.25" customHeight="1" x14ac:dyDescent="0.15">
      <c r="A6" s="191"/>
      <c r="B6" s="191"/>
      <c r="C6" s="191"/>
      <c r="D6" s="191"/>
      <c r="E6" s="191"/>
      <c r="F6" s="191"/>
      <c r="G6" s="191"/>
      <c r="H6" s="8"/>
      <c r="I6" s="8"/>
      <c r="J6" s="8"/>
    </row>
    <row r="7" spans="1:12" s="9" customFormat="1" ht="27" customHeight="1" x14ac:dyDescent="0.15">
      <c r="A7" s="182" t="s">
        <v>12</v>
      </c>
      <c r="B7" s="182"/>
      <c r="C7" s="182"/>
      <c r="D7" s="189" t="s">
        <v>164</v>
      </c>
      <c r="E7" s="189"/>
      <c r="F7" s="189"/>
      <c r="G7" s="17" t="s">
        <v>13</v>
      </c>
      <c r="H7" s="8"/>
      <c r="I7" s="8"/>
      <c r="J7" s="8"/>
    </row>
    <row r="8" spans="1:12" s="9" customFormat="1" ht="27" customHeight="1" x14ac:dyDescent="0.15">
      <c r="A8" s="182" t="s">
        <v>14</v>
      </c>
      <c r="B8" s="182"/>
      <c r="C8" s="182"/>
      <c r="D8" s="183">
        <v>169916000</v>
      </c>
      <c r="E8" s="184"/>
      <c r="F8" s="185"/>
      <c r="G8" s="17"/>
      <c r="H8" s="8"/>
      <c r="I8" s="8"/>
      <c r="J8" s="8"/>
    </row>
    <row r="9" spans="1:12" s="9" customFormat="1" ht="27" customHeight="1" x14ac:dyDescent="0.15">
      <c r="A9" s="182" t="s">
        <v>15</v>
      </c>
      <c r="B9" s="182"/>
      <c r="C9" s="182"/>
      <c r="D9" s="183">
        <v>169916000</v>
      </c>
      <c r="E9" s="184"/>
      <c r="F9" s="185"/>
      <c r="G9" s="17"/>
      <c r="H9" s="8"/>
      <c r="I9" s="8"/>
      <c r="J9" s="8"/>
    </row>
    <row r="10" spans="1:12" s="9" customFormat="1" ht="27" customHeight="1" x14ac:dyDescent="0.15">
      <c r="A10" s="182" t="s">
        <v>16</v>
      </c>
      <c r="B10" s="182"/>
      <c r="C10" s="182"/>
      <c r="D10" s="186">
        <v>0</v>
      </c>
      <c r="E10" s="187"/>
      <c r="F10" s="188"/>
      <c r="G10" s="17"/>
      <c r="H10" s="8"/>
      <c r="I10" s="8"/>
      <c r="J10" s="8"/>
    </row>
    <row r="11" spans="1:12" s="9" customFormat="1" ht="27" customHeight="1" x14ac:dyDescent="0.15">
      <c r="A11" s="181" t="s">
        <v>165</v>
      </c>
      <c r="B11" s="181" t="s">
        <v>17</v>
      </c>
      <c r="C11" s="181"/>
      <c r="D11" s="181"/>
      <c r="E11" s="181"/>
      <c r="F11" s="181"/>
      <c r="G11" s="181"/>
      <c r="H11" s="8"/>
      <c r="I11" s="8"/>
      <c r="J11" s="8"/>
    </row>
    <row r="12" spans="1:12" s="9" customFormat="1" ht="17.25" customHeight="1" x14ac:dyDescent="0.15">
      <c r="A12" s="18"/>
      <c r="B12" s="18"/>
      <c r="C12" s="18"/>
      <c r="D12" s="18"/>
      <c r="E12" s="18"/>
      <c r="F12" s="18"/>
      <c r="G12" s="18"/>
      <c r="H12" s="8"/>
      <c r="I12" s="8"/>
      <c r="J12" s="8"/>
    </row>
    <row r="13" spans="1:12" s="9" customFormat="1" ht="27" customHeight="1" x14ac:dyDescent="0.15">
      <c r="A13" s="181" t="s">
        <v>40</v>
      </c>
      <c r="B13" s="181"/>
      <c r="C13" s="181"/>
      <c r="D13" s="181"/>
      <c r="E13" s="181"/>
      <c r="F13" s="181"/>
      <c r="G13" s="181"/>
      <c r="H13" s="8"/>
      <c r="I13" s="8"/>
      <c r="J13" s="8"/>
    </row>
    <row r="14" spans="1:12" s="9" customFormat="1" ht="18" customHeight="1" x14ac:dyDescent="0.15">
      <c r="A14" s="181"/>
      <c r="B14" s="181"/>
      <c r="C14" s="181"/>
      <c r="D14" s="181"/>
      <c r="E14" s="181"/>
      <c r="F14" s="181"/>
      <c r="G14" s="181"/>
      <c r="H14" s="8"/>
      <c r="I14" s="8"/>
      <c r="J14" s="8"/>
    </row>
    <row r="15" spans="1:12" s="9" customFormat="1" ht="27" customHeight="1" x14ac:dyDescent="0.15">
      <c r="A15" s="181" t="s">
        <v>41</v>
      </c>
      <c r="B15" s="181"/>
      <c r="C15" s="181" t="s">
        <v>18</v>
      </c>
      <c r="D15" s="181"/>
      <c r="E15" s="181"/>
      <c r="F15" s="181"/>
      <c r="G15" s="181"/>
      <c r="H15" s="8"/>
      <c r="I15" s="8"/>
      <c r="J15" s="8"/>
    </row>
    <row r="16" spans="1:12" s="9" customFormat="1" ht="16.5" customHeight="1" x14ac:dyDescent="0.15">
      <c r="A16" s="18"/>
      <c r="B16" s="18"/>
      <c r="C16" s="18"/>
      <c r="D16" s="18"/>
      <c r="E16" s="18"/>
      <c r="F16" s="18"/>
      <c r="G16" s="18"/>
      <c r="H16" s="8"/>
      <c r="I16" s="8"/>
      <c r="J16" s="8"/>
    </row>
    <row r="17" spans="1:10" s="9" customFormat="1" ht="27" customHeight="1" x14ac:dyDescent="0.15">
      <c r="A17" s="181" t="s">
        <v>161</v>
      </c>
      <c r="B17" s="181"/>
      <c r="C17" s="181"/>
      <c r="D17" s="181"/>
      <c r="E17" s="181"/>
      <c r="F17" s="181"/>
      <c r="G17" s="181"/>
      <c r="H17" s="8"/>
      <c r="I17" s="8"/>
      <c r="J17" s="8"/>
    </row>
    <row r="18" spans="1:10" s="9" customFormat="1" ht="16.5" customHeight="1" x14ac:dyDescent="0.15">
      <c r="A18" s="18"/>
      <c r="B18" s="18"/>
      <c r="C18" s="18"/>
      <c r="D18" s="18"/>
      <c r="E18" s="18"/>
      <c r="F18" s="18"/>
      <c r="G18" s="18"/>
      <c r="H18" s="8"/>
      <c r="I18" s="8"/>
      <c r="J18" s="8"/>
    </row>
    <row r="19" spans="1:10" s="9" customFormat="1" ht="57" customHeight="1" x14ac:dyDescent="0.15">
      <c r="A19" s="180" t="s">
        <v>19</v>
      </c>
      <c r="B19" s="181"/>
      <c r="C19" s="181"/>
      <c r="D19" s="181"/>
      <c r="E19" s="181"/>
      <c r="F19" s="181"/>
      <c r="G19" s="181"/>
      <c r="H19" s="8"/>
      <c r="I19" s="8"/>
      <c r="J19" s="8"/>
    </row>
    <row r="20" spans="1:10" s="9" customFormat="1" ht="18" customHeight="1" x14ac:dyDescent="0.15">
      <c r="A20" s="18"/>
      <c r="B20" s="18"/>
      <c r="C20" s="18"/>
      <c r="D20" s="18"/>
      <c r="E20" s="18"/>
      <c r="F20" s="18"/>
      <c r="G20" s="18"/>
      <c r="H20" s="8"/>
      <c r="I20" s="8"/>
      <c r="J20" s="8"/>
    </row>
    <row r="21" spans="1:10" s="9" customFormat="1" ht="50.25" customHeight="1" x14ac:dyDescent="0.15">
      <c r="A21" s="180" t="s">
        <v>20</v>
      </c>
      <c r="B21" s="181"/>
      <c r="C21" s="181"/>
      <c r="D21" s="181"/>
      <c r="E21" s="181"/>
      <c r="F21" s="181"/>
      <c r="G21" s="181"/>
      <c r="H21" s="8"/>
      <c r="I21" s="8"/>
      <c r="J21" s="8"/>
    </row>
    <row r="22" spans="1:10" s="9" customFormat="1" ht="14.25" x14ac:dyDescent="0.15">
      <c r="A22" s="181"/>
      <c r="B22" s="181"/>
      <c r="C22" s="181"/>
      <c r="D22" s="181"/>
      <c r="E22" s="181" t="s">
        <v>21</v>
      </c>
      <c r="F22" s="181"/>
      <c r="G22" s="181">
        <v>59119</v>
      </c>
      <c r="H22" s="8"/>
      <c r="I22" s="8"/>
      <c r="J22" s="8"/>
    </row>
    <row r="23" spans="1:10" s="9" customFormat="1" ht="14.25" x14ac:dyDescent="0.15">
      <c r="A23" s="181"/>
      <c r="B23" s="181"/>
      <c r="C23" s="181"/>
      <c r="D23" s="181"/>
      <c r="E23" s="181"/>
      <c r="F23" s="181"/>
      <c r="G23" s="181"/>
      <c r="H23" s="8"/>
      <c r="I23" s="8"/>
      <c r="J23" s="8"/>
    </row>
    <row r="24" spans="1:10" ht="18.75" x14ac:dyDescent="0.15">
      <c r="A24" s="179"/>
      <c r="B24" s="179"/>
      <c r="C24" s="179"/>
      <c r="D24" s="179"/>
      <c r="E24" s="179"/>
      <c r="F24" s="179"/>
      <c r="G24" s="179"/>
      <c r="H24" s="5"/>
      <c r="I24" s="5"/>
      <c r="J24" s="5"/>
    </row>
    <row r="25" spans="1:10" ht="18.75" x14ac:dyDescent="0.15">
      <c r="A25" s="179"/>
      <c r="B25" s="179"/>
      <c r="C25" s="179"/>
      <c r="D25" s="179"/>
      <c r="E25" s="179"/>
      <c r="F25" s="179"/>
      <c r="G25" s="179"/>
      <c r="H25" s="5"/>
      <c r="I25" s="5"/>
      <c r="J25" s="5"/>
    </row>
    <row r="26" spans="1:10" ht="18.75" x14ac:dyDescent="0.15">
      <c r="A26" s="179"/>
      <c r="B26" s="179"/>
      <c r="C26" s="179"/>
      <c r="D26" s="179"/>
      <c r="E26" s="179"/>
      <c r="F26" s="179"/>
      <c r="G26" s="179"/>
      <c r="H26" s="5"/>
      <c r="I26" s="5"/>
      <c r="J26" s="5"/>
    </row>
    <row r="27" spans="1:10" ht="18.75" x14ac:dyDescent="0.15">
      <c r="A27" s="179"/>
      <c r="B27" s="179"/>
      <c r="C27" s="179"/>
      <c r="D27" s="179"/>
      <c r="E27" s="179"/>
      <c r="F27" s="179"/>
      <c r="G27" s="179"/>
      <c r="H27" s="5"/>
      <c r="I27" s="5"/>
      <c r="J27" s="5"/>
    </row>
    <row r="28" spans="1:10" ht="18.75" x14ac:dyDescent="0.15">
      <c r="A28" s="179"/>
      <c r="B28" s="179"/>
      <c r="C28" s="179"/>
      <c r="D28" s="179"/>
      <c r="E28" s="179"/>
      <c r="F28" s="179"/>
      <c r="G28" s="179"/>
      <c r="H28" s="5"/>
      <c r="I28" s="5"/>
      <c r="J28" s="5"/>
    </row>
    <row r="29" spans="1:10" x14ac:dyDescent="0.15">
      <c r="A29" s="6"/>
      <c r="B29" s="6"/>
      <c r="C29" s="6"/>
      <c r="D29" s="10"/>
      <c r="E29" s="10"/>
    </row>
    <row r="30" spans="1:10" x14ac:dyDescent="0.15">
      <c r="A30" s="6"/>
      <c r="B30" s="6"/>
      <c r="C30" s="6"/>
      <c r="D30" s="11"/>
      <c r="E30" s="11"/>
    </row>
    <row r="31" spans="1:10" x14ac:dyDescent="0.15">
      <c r="A31" s="6"/>
      <c r="B31" s="6"/>
      <c r="C31" s="6"/>
      <c r="D31" s="10"/>
      <c r="E31" s="10"/>
    </row>
    <row r="33" ht="0.75" customHeight="1" x14ac:dyDescent="0.15"/>
  </sheetData>
  <mergeCells count="27">
    <mergeCell ref="A7:C7"/>
    <mergeCell ref="D7:F7"/>
    <mergeCell ref="A1:G1"/>
    <mergeCell ref="A3:G3"/>
    <mergeCell ref="A4:G4"/>
    <mergeCell ref="A5:G5"/>
    <mergeCell ref="A6:G6"/>
    <mergeCell ref="A19:G19"/>
    <mergeCell ref="A8:C8"/>
    <mergeCell ref="D8:F8"/>
    <mergeCell ref="A9:C9"/>
    <mergeCell ref="D9:F9"/>
    <mergeCell ref="A10:C10"/>
    <mergeCell ref="D10:F10"/>
    <mergeCell ref="A11:G11"/>
    <mergeCell ref="A13:G13"/>
    <mergeCell ref="A14:G14"/>
    <mergeCell ref="A15:G15"/>
    <mergeCell ref="A17:G17"/>
    <mergeCell ref="A27:G27"/>
    <mergeCell ref="A28:G28"/>
    <mergeCell ref="A21:G21"/>
    <mergeCell ref="A22:G22"/>
    <mergeCell ref="A23:G23"/>
    <mergeCell ref="A24:G24"/>
    <mergeCell ref="A25:G25"/>
    <mergeCell ref="A26:G26"/>
  </mergeCells>
  <phoneticPr fontId="7" type="noConversion"/>
  <printOptions horizontalCentered="1" verticalCentered="1"/>
  <pageMargins left="0.59055118110236227" right="0.59055118110236227" top="0.47244094488188981" bottom="0.39370078740157483" header="0.51181102362204722" footer="0.35433070866141736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="90" zoomScaleNormal="90" workbookViewId="0">
      <pane ySplit="1" topLeftCell="A2" activePane="bottomLeft" state="frozen"/>
      <selection pane="bottomLeft" activeCell="E30" sqref="E30"/>
    </sheetView>
  </sheetViews>
  <sheetFormatPr defaultRowHeight="16.5" x14ac:dyDescent="0.15"/>
  <cols>
    <col min="1" max="1" width="9.77734375" style="19" customWidth="1"/>
    <col min="2" max="2" width="10" style="19" bestFit="1" customWidth="1"/>
    <col min="3" max="3" width="13.109375" style="19" customWidth="1"/>
    <col min="4" max="4" width="13.5546875" style="19" customWidth="1"/>
    <col min="5" max="5" width="14.6640625" style="19" bestFit="1" customWidth="1"/>
    <col min="6" max="7" width="14.6640625" style="19" customWidth="1"/>
    <col min="8" max="8" width="12.21875" style="19" customWidth="1"/>
    <col min="9" max="9" width="12.109375" style="19" customWidth="1"/>
    <col min="10" max="10" width="17.33203125" style="19" customWidth="1"/>
    <col min="11" max="12" width="13.88671875" style="19" bestFit="1" customWidth="1"/>
    <col min="13" max="13" width="13.88671875" style="19" customWidth="1"/>
    <col min="14" max="14" width="11.88671875" style="19" bestFit="1" customWidth="1"/>
    <col min="15" max="16" width="8.88671875" style="19"/>
    <col min="17" max="17" width="16.33203125" style="19" bestFit="1" customWidth="1"/>
    <col min="18" max="16384" width="8.88671875" style="19"/>
  </cols>
  <sheetData>
    <row r="1" spans="1:14" ht="31.5" x14ac:dyDescent="0.15">
      <c r="A1" s="192" t="s">
        <v>166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14" ht="17.25" x14ac:dyDescent="0.15">
      <c r="A2" s="193" t="s">
        <v>105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</row>
    <row r="3" spans="1:14" ht="17.25" thickBot="1" x14ac:dyDescent="0.2">
      <c r="A3" s="194" t="s">
        <v>106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1:14" ht="17.25" thickBot="1" x14ac:dyDescent="0.2">
      <c r="H4" s="121"/>
      <c r="K4" s="124"/>
      <c r="L4" s="124"/>
      <c r="M4" s="124"/>
      <c r="N4" s="124"/>
    </row>
    <row r="5" spans="1:14" ht="18" thickBot="1" x14ac:dyDescent="0.2">
      <c r="A5" s="200" t="s">
        <v>107</v>
      </c>
      <c r="B5" s="201"/>
      <c r="C5" s="201"/>
      <c r="D5" s="201"/>
      <c r="E5" s="201"/>
      <c r="F5" s="201"/>
      <c r="G5" s="202"/>
      <c r="H5" s="204" t="s">
        <v>108</v>
      </c>
      <c r="I5" s="205"/>
      <c r="J5" s="205"/>
      <c r="K5" s="205"/>
      <c r="L5" s="205"/>
      <c r="M5" s="205"/>
      <c r="N5" s="205"/>
    </row>
    <row r="6" spans="1:14" x14ac:dyDescent="0.15">
      <c r="A6" s="206" t="s">
        <v>109</v>
      </c>
      <c r="B6" s="206" t="s">
        <v>110</v>
      </c>
      <c r="C6" s="206" t="s">
        <v>111</v>
      </c>
      <c r="D6" s="208" t="s">
        <v>112</v>
      </c>
      <c r="E6" s="208" t="s">
        <v>113</v>
      </c>
      <c r="F6" s="198" t="s">
        <v>167</v>
      </c>
      <c r="G6" s="198" t="s">
        <v>168</v>
      </c>
      <c r="H6" s="206" t="s">
        <v>114</v>
      </c>
      <c r="I6" s="206" t="s">
        <v>115</v>
      </c>
      <c r="J6" s="206" t="s">
        <v>116</v>
      </c>
      <c r="K6" s="208" t="s">
        <v>112</v>
      </c>
      <c r="L6" s="208" t="s">
        <v>113</v>
      </c>
      <c r="M6" s="198" t="s">
        <v>167</v>
      </c>
      <c r="N6" s="198" t="s">
        <v>168</v>
      </c>
    </row>
    <row r="7" spans="1:14" ht="17.25" thickBot="1" x14ac:dyDescent="0.2">
      <c r="A7" s="207"/>
      <c r="B7" s="207"/>
      <c r="C7" s="207"/>
      <c r="D7" s="209"/>
      <c r="E7" s="209"/>
      <c r="F7" s="199"/>
      <c r="G7" s="199"/>
      <c r="H7" s="207"/>
      <c r="I7" s="207"/>
      <c r="J7" s="207"/>
      <c r="K7" s="209"/>
      <c r="L7" s="209"/>
      <c r="M7" s="199"/>
      <c r="N7" s="199"/>
    </row>
    <row r="8" spans="1:14" x14ac:dyDescent="0.15">
      <c r="A8" s="195" t="s">
        <v>117</v>
      </c>
      <c r="B8" s="196"/>
      <c r="C8" s="197"/>
      <c r="D8" s="58">
        <f>D9</f>
        <v>156887000</v>
      </c>
      <c r="E8" s="58">
        <f t="shared" ref="E8:F8" si="0">E9</f>
        <v>149071000</v>
      </c>
      <c r="F8" s="58">
        <f t="shared" si="0"/>
        <v>169916000</v>
      </c>
      <c r="G8" s="159">
        <v>20845000</v>
      </c>
      <c r="H8" s="195" t="s">
        <v>117</v>
      </c>
      <c r="I8" s="196"/>
      <c r="J8" s="197"/>
      <c r="K8" s="58">
        <f>K9+K14+K17+K23+K26+K29</f>
        <v>156887000</v>
      </c>
      <c r="L8" s="58">
        <f>L9+L14+L17+L23+L26+L29</f>
        <v>149071000</v>
      </c>
      <c r="M8" s="58">
        <f>M9+M14+M17+M23+M26+M29</f>
        <v>169916000</v>
      </c>
      <c r="N8" s="58">
        <f>M8-L8</f>
        <v>20845000</v>
      </c>
    </row>
    <row r="9" spans="1:14" x14ac:dyDescent="0.15">
      <c r="A9" s="143" t="s">
        <v>118</v>
      </c>
      <c r="B9" s="73" t="s">
        <v>118</v>
      </c>
      <c r="C9" s="103" t="s">
        <v>119</v>
      </c>
      <c r="D9" s="90">
        <f>SUM(D10:D13)</f>
        <v>156887000</v>
      </c>
      <c r="E9" s="90">
        <f t="shared" ref="E9:F9" si="1">SUM(E10:E13)</f>
        <v>149071000</v>
      </c>
      <c r="F9" s="90">
        <f t="shared" si="1"/>
        <v>169916000</v>
      </c>
      <c r="G9" s="90">
        <v>20845000</v>
      </c>
      <c r="H9" s="123" t="s">
        <v>120</v>
      </c>
      <c r="I9" s="74" t="s">
        <v>121</v>
      </c>
      <c r="J9" s="75" t="s">
        <v>122</v>
      </c>
      <c r="K9" s="102">
        <f>SUM(K10:K13)</f>
        <v>140547150</v>
      </c>
      <c r="L9" s="102">
        <f>SUM(L10:L13)</f>
        <v>129059590</v>
      </c>
      <c r="M9" s="102">
        <f>SUM(M10:M13)</f>
        <v>149904590</v>
      </c>
      <c r="N9" s="90">
        <f>M9-L9</f>
        <v>20845000</v>
      </c>
    </row>
    <row r="10" spans="1:14" x14ac:dyDescent="0.15">
      <c r="A10" s="144"/>
      <c r="B10" s="76"/>
      <c r="C10" s="77" t="s">
        <v>123</v>
      </c>
      <c r="D10" s="89"/>
      <c r="E10" s="89">
        <v>141751000</v>
      </c>
      <c r="F10" s="89">
        <v>75614000</v>
      </c>
      <c r="G10" s="89">
        <f>F10-E10</f>
        <v>-66137000</v>
      </c>
      <c r="H10" s="122"/>
      <c r="I10" s="111"/>
      <c r="J10" s="24" t="s">
        <v>124</v>
      </c>
      <c r="K10" s="91">
        <v>93875000</v>
      </c>
      <c r="L10" s="158">
        <v>107959720</v>
      </c>
      <c r="M10" s="92">
        <v>123779780</v>
      </c>
      <c r="N10" s="93">
        <f>M10-L10</f>
        <v>15820060</v>
      </c>
    </row>
    <row r="11" spans="1:14" x14ac:dyDescent="0.15">
      <c r="A11" s="144"/>
      <c r="B11" s="76"/>
      <c r="C11" s="77" t="s">
        <v>125</v>
      </c>
      <c r="D11" s="104">
        <v>6120000</v>
      </c>
      <c r="E11" s="104">
        <v>7320000</v>
      </c>
      <c r="F11" s="104">
        <v>42825000</v>
      </c>
      <c r="G11" s="89">
        <f t="shared" ref="G11:G12" si="2">F11-E11</f>
        <v>35505000</v>
      </c>
      <c r="H11" s="122"/>
      <c r="I11" s="112"/>
      <c r="J11" s="24" t="s">
        <v>126</v>
      </c>
      <c r="K11" s="91">
        <v>21520000</v>
      </c>
      <c r="L11" s="158">
        <v>6120000</v>
      </c>
      <c r="M11" s="92">
        <v>6120000</v>
      </c>
      <c r="N11" s="93">
        <f t="shared" ref="N11:N13" si="3">M11-L11</f>
        <v>0</v>
      </c>
    </row>
    <row r="12" spans="1:14" x14ac:dyDescent="0.15">
      <c r="A12" s="144"/>
      <c r="B12" s="76"/>
      <c r="C12" s="77" t="s">
        <v>153</v>
      </c>
      <c r="D12" s="104">
        <v>14400000</v>
      </c>
      <c r="E12" s="104"/>
      <c r="F12" s="104">
        <v>51477000</v>
      </c>
      <c r="G12" s="89">
        <f t="shared" si="2"/>
        <v>51477000</v>
      </c>
      <c r="H12" s="122"/>
      <c r="I12" s="112"/>
      <c r="J12" s="24" t="s">
        <v>128</v>
      </c>
      <c r="K12" s="91">
        <v>17068000</v>
      </c>
      <c r="L12" s="158">
        <v>8979870</v>
      </c>
      <c r="M12" s="92">
        <v>10315140</v>
      </c>
      <c r="N12" s="93">
        <f t="shared" si="3"/>
        <v>1335270</v>
      </c>
    </row>
    <row r="13" spans="1:14" x14ac:dyDescent="0.15">
      <c r="A13" s="145"/>
      <c r="B13" s="76"/>
      <c r="C13" s="77" t="s">
        <v>127</v>
      </c>
      <c r="D13" s="104">
        <v>136367000</v>
      </c>
      <c r="E13" s="104"/>
      <c r="F13" s="104"/>
      <c r="G13" s="104"/>
      <c r="H13" s="122"/>
      <c r="I13" s="112"/>
      <c r="J13" s="24" t="s">
        <v>129</v>
      </c>
      <c r="K13" s="91">
        <v>8084150</v>
      </c>
      <c r="L13" s="158">
        <v>6000000</v>
      </c>
      <c r="M13" s="92">
        <v>9689670</v>
      </c>
      <c r="N13" s="93">
        <f t="shared" si="3"/>
        <v>3689670</v>
      </c>
    </row>
    <row r="14" spans="1:14" x14ac:dyDescent="0.15">
      <c r="A14" s="54"/>
      <c r="B14" s="86"/>
      <c r="C14" s="110"/>
      <c r="D14" s="101"/>
      <c r="E14" s="101"/>
      <c r="F14" s="101"/>
      <c r="G14" s="101"/>
      <c r="H14" s="123" t="s">
        <v>130</v>
      </c>
      <c r="I14" s="26" t="s">
        <v>131</v>
      </c>
      <c r="J14" s="27" t="s">
        <v>122</v>
      </c>
      <c r="K14" s="94">
        <f>SUM(K15:K16)</f>
        <v>700000</v>
      </c>
      <c r="L14" s="94">
        <f>SUM(L15:L16)</f>
        <v>600000</v>
      </c>
      <c r="M14" s="94">
        <f>SUM(M15:M16)</f>
        <v>500000</v>
      </c>
      <c r="N14" s="95">
        <f t="shared" ref="N14:N17" si="4">L14-K14</f>
        <v>-100000</v>
      </c>
    </row>
    <row r="15" spans="1:14" x14ac:dyDescent="0.15">
      <c r="A15" s="54"/>
      <c r="B15" s="86"/>
      <c r="C15" s="110"/>
      <c r="D15" s="101"/>
      <c r="E15" s="101"/>
      <c r="F15" s="101"/>
      <c r="G15" s="101"/>
      <c r="H15" s="122"/>
      <c r="I15" s="111"/>
      <c r="J15" s="21" t="s">
        <v>132</v>
      </c>
      <c r="K15" s="91">
        <v>300000</v>
      </c>
      <c r="L15" s="158">
        <v>300000</v>
      </c>
      <c r="M15" s="92">
        <v>100000</v>
      </c>
      <c r="N15" s="93">
        <f>M15-L15</f>
        <v>-200000</v>
      </c>
    </row>
    <row r="16" spans="1:14" x14ac:dyDescent="0.15">
      <c r="A16" s="54"/>
      <c r="B16" s="86"/>
      <c r="C16" s="110"/>
      <c r="D16" s="101"/>
      <c r="E16" s="101"/>
      <c r="F16" s="101"/>
      <c r="G16" s="101"/>
      <c r="H16" s="122"/>
      <c r="I16" s="113"/>
      <c r="J16" s="21" t="s">
        <v>133</v>
      </c>
      <c r="K16" s="91">
        <v>400000</v>
      </c>
      <c r="L16" s="158">
        <v>300000</v>
      </c>
      <c r="M16" s="92">
        <v>400000</v>
      </c>
      <c r="N16" s="93">
        <f>M16-L16</f>
        <v>100000</v>
      </c>
    </row>
    <row r="17" spans="1:14" x14ac:dyDescent="0.15">
      <c r="A17" s="54"/>
      <c r="B17" s="86"/>
      <c r="C17" s="110"/>
      <c r="D17" s="101"/>
      <c r="E17" s="101"/>
      <c r="F17" s="101"/>
      <c r="G17" s="101"/>
      <c r="H17" s="122"/>
      <c r="I17" s="78" t="s">
        <v>134</v>
      </c>
      <c r="J17" s="20" t="s">
        <v>22</v>
      </c>
      <c r="K17" s="94">
        <f>SUM(K18:K22)</f>
        <v>13515850</v>
      </c>
      <c r="L17" s="94">
        <f>SUM(L18:L22)</f>
        <v>13356000</v>
      </c>
      <c r="M17" s="94">
        <f>SUM(M18:M22)</f>
        <v>11322410</v>
      </c>
      <c r="N17" s="90">
        <f t="shared" si="4"/>
        <v>-159850</v>
      </c>
    </row>
    <row r="18" spans="1:14" x14ac:dyDescent="0.15">
      <c r="A18" s="54"/>
      <c r="B18" s="86"/>
      <c r="C18" s="110"/>
      <c r="D18" s="101"/>
      <c r="E18" s="101"/>
      <c r="F18" s="101"/>
      <c r="G18" s="101"/>
      <c r="H18" s="122"/>
      <c r="I18" s="114"/>
      <c r="J18" s="79" t="s">
        <v>135</v>
      </c>
      <c r="K18" s="96">
        <v>2000000</v>
      </c>
      <c r="L18" s="96">
        <v>1000000</v>
      </c>
      <c r="M18" s="99">
        <v>300000</v>
      </c>
      <c r="N18" s="93">
        <f>M18-L18</f>
        <v>-700000</v>
      </c>
    </row>
    <row r="19" spans="1:14" x14ac:dyDescent="0.15">
      <c r="A19" s="54"/>
      <c r="B19" s="86"/>
      <c r="C19" s="110"/>
      <c r="D19" s="101"/>
      <c r="E19" s="101"/>
      <c r="F19" s="101"/>
      <c r="G19" s="101"/>
      <c r="H19" s="122"/>
      <c r="I19" s="115"/>
      <c r="J19" s="80" t="s">
        <v>104</v>
      </c>
      <c r="K19" s="97">
        <v>4265850</v>
      </c>
      <c r="L19" s="97">
        <v>4000000</v>
      </c>
      <c r="M19" s="154">
        <v>2522410</v>
      </c>
      <c r="N19" s="93">
        <f t="shared" ref="N19:N22" si="5">M19-L19</f>
        <v>-1477590</v>
      </c>
    </row>
    <row r="20" spans="1:14" x14ac:dyDescent="0.15">
      <c r="A20" s="54"/>
      <c r="B20" s="86"/>
      <c r="C20" s="110"/>
      <c r="D20" s="101"/>
      <c r="E20" s="101"/>
      <c r="F20" s="101"/>
      <c r="G20" s="101"/>
      <c r="H20" s="122"/>
      <c r="I20" s="115"/>
      <c r="J20" s="80" t="s">
        <v>136</v>
      </c>
      <c r="K20" s="97">
        <v>2100000</v>
      </c>
      <c r="L20" s="97">
        <v>2556000</v>
      </c>
      <c r="M20" s="154">
        <v>3000000</v>
      </c>
      <c r="N20" s="93">
        <f t="shared" si="5"/>
        <v>444000</v>
      </c>
    </row>
    <row r="21" spans="1:14" x14ac:dyDescent="0.15">
      <c r="A21" s="54"/>
      <c r="B21" s="86"/>
      <c r="C21" s="110"/>
      <c r="D21" s="101"/>
      <c r="E21" s="101"/>
      <c r="F21" s="101"/>
      <c r="G21" s="101"/>
      <c r="H21" s="122"/>
      <c r="I21" s="115"/>
      <c r="J21" s="80" t="s">
        <v>137</v>
      </c>
      <c r="K21" s="97">
        <v>450000</v>
      </c>
      <c r="L21" s="97">
        <v>1000000</v>
      </c>
      <c r="M21" s="154">
        <v>700000</v>
      </c>
      <c r="N21" s="93">
        <f t="shared" si="5"/>
        <v>-300000</v>
      </c>
    </row>
    <row r="22" spans="1:14" x14ac:dyDescent="0.15">
      <c r="A22" s="54"/>
      <c r="B22" s="86"/>
      <c r="C22" s="110"/>
      <c r="D22" s="101"/>
      <c r="E22" s="101"/>
      <c r="F22" s="101"/>
      <c r="G22" s="101"/>
      <c r="H22" s="122"/>
      <c r="I22" s="116"/>
      <c r="J22" s="81" t="s">
        <v>138</v>
      </c>
      <c r="K22" s="97">
        <v>4700000</v>
      </c>
      <c r="L22" s="97">
        <v>4800000</v>
      </c>
      <c r="M22" s="154">
        <v>4800000</v>
      </c>
      <c r="N22" s="93">
        <f t="shared" si="5"/>
        <v>0</v>
      </c>
    </row>
    <row r="23" spans="1:14" x14ac:dyDescent="0.15">
      <c r="A23" s="54"/>
      <c r="B23" s="86"/>
      <c r="C23" s="110"/>
      <c r="D23" s="101"/>
      <c r="E23" s="101"/>
      <c r="F23" s="101"/>
      <c r="G23" s="101"/>
      <c r="H23" s="123" t="s">
        <v>139</v>
      </c>
      <c r="I23" s="82" t="s">
        <v>140</v>
      </c>
      <c r="J23" s="20" t="s">
        <v>122</v>
      </c>
      <c r="K23" s="98">
        <f>SUM(K24:K25)</f>
        <v>1000000</v>
      </c>
      <c r="L23" s="98">
        <f>SUM(L24:L25)</f>
        <v>2250000</v>
      </c>
      <c r="M23" s="98">
        <f>SUM(M24:M25)</f>
        <v>4330000</v>
      </c>
      <c r="N23" s="98">
        <f>SUM(N24:N25)</f>
        <v>2080000</v>
      </c>
    </row>
    <row r="24" spans="1:14" x14ac:dyDescent="0.15">
      <c r="A24" s="54"/>
      <c r="B24" s="86"/>
      <c r="C24" s="110"/>
      <c r="D24" s="101"/>
      <c r="E24" s="101"/>
      <c r="F24" s="101"/>
      <c r="G24" s="101"/>
      <c r="H24" s="122"/>
      <c r="I24" s="87"/>
      <c r="J24" s="83" t="s">
        <v>141</v>
      </c>
      <c r="K24" s="97">
        <v>500000</v>
      </c>
      <c r="L24" s="97">
        <v>750000</v>
      </c>
      <c r="M24" s="154">
        <v>3000000</v>
      </c>
      <c r="N24" s="93">
        <f>M24-L24</f>
        <v>2250000</v>
      </c>
    </row>
    <row r="25" spans="1:14" x14ac:dyDescent="0.15">
      <c r="A25" s="54"/>
      <c r="B25" s="86"/>
      <c r="C25" s="110"/>
      <c r="D25" s="101"/>
      <c r="E25" s="101"/>
      <c r="F25" s="101"/>
      <c r="G25" s="101"/>
      <c r="H25" s="52"/>
      <c r="I25" s="87"/>
      <c r="J25" s="83" t="s">
        <v>142</v>
      </c>
      <c r="K25" s="97">
        <v>500000</v>
      </c>
      <c r="L25" s="97">
        <v>1500000</v>
      </c>
      <c r="M25" s="154">
        <v>1330000</v>
      </c>
      <c r="N25" s="93">
        <f>M25-L25</f>
        <v>-170000</v>
      </c>
    </row>
    <row r="26" spans="1:14" x14ac:dyDescent="0.15">
      <c r="A26" s="203"/>
      <c r="B26" s="203"/>
      <c r="C26" s="105"/>
      <c r="D26" s="106"/>
      <c r="E26" s="106"/>
      <c r="F26" s="106"/>
      <c r="G26" s="106"/>
      <c r="H26" s="123" t="s">
        <v>143</v>
      </c>
      <c r="I26" s="84" t="s">
        <v>144</v>
      </c>
      <c r="J26" s="85" t="s">
        <v>145</v>
      </c>
      <c r="K26" s="98">
        <f>SUM(K27:K28)</f>
        <v>800000</v>
      </c>
      <c r="L26" s="98">
        <f>SUM(L27:L28)</f>
        <v>3559000</v>
      </c>
      <c r="M26" s="98">
        <f>SUM(M27:M28)</f>
        <v>3859000</v>
      </c>
      <c r="N26" s="98">
        <f>SUM(N27:N28)</f>
        <v>300000</v>
      </c>
    </row>
    <row r="27" spans="1:14" x14ac:dyDescent="0.15">
      <c r="A27" s="203"/>
      <c r="B27" s="203"/>
      <c r="C27" s="105"/>
      <c r="D27" s="106"/>
      <c r="E27" s="106"/>
      <c r="F27" s="106"/>
      <c r="G27" s="106"/>
      <c r="H27" s="138"/>
      <c r="I27" s="139"/>
      <c r="J27" s="142" t="s">
        <v>150</v>
      </c>
      <c r="K27" s="140">
        <v>300000</v>
      </c>
      <c r="L27" s="140">
        <v>3059000</v>
      </c>
      <c r="M27" s="155">
        <v>2859000</v>
      </c>
      <c r="N27" s="141">
        <f>M27-L27</f>
        <v>-200000</v>
      </c>
    </row>
    <row r="28" spans="1:14" x14ac:dyDescent="0.15">
      <c r="A28" s="203"/>
      <c r="B28" s="203"/>
      <c r="C28" s="105"/>
      <c r="D28" s="106"/>
      <c r="E28" s="106"/>
      <c r="F28" s="106"/>
      <c r="G28" s="106"/>
      <c r="H28" s="122"/>
      <c r="I28" s="88" t="s">
        <v>151</v>
      </c>
      <c r="J28" s="22" t="s">
        <v>152</v>
      </c>
      <c r="K28" s="92">
        <v>500000</v>
      </c>
      <c r="L28" s="92">
        <v>500000</v>
      </c>
      <c r="M28" s="156">
        <v>1000000</v>
      </c>
      <c r="N28" s="141">
        <f>M28-L28</f>
        <v>500000</v>
      </c>
    </row>
    <row r="29" spans="1:14" x14ac:dyDescent="0.15">
      <c r="A29" s="203"/>
      <c r="B29" s="203"/>
      <c r="C29" s="107"/>
      <c r="D29" s="108"/>
      <c r="E29" s="108"/>
      <c r="F29" s="108"/>
      <c r="G29" s="108"/>
      <c r="H29" s="122" t="s">
        <v>28</v>
      </c>
      <c r="I29" s="29" t="s">
        <v>146</v>
      </c>
      <c r="J29" s="28" t="s">
        <v>122</v>
      </c>
      <c r="K29" s="94">
        <f>SUM(K30:K30)</f>
        <v>324000</v>
      </c>
      <c r="L29" s="94">
        <f>SUM(L30:L30)</f>
        <v>246410</v>
      </c>
      <c r="M29" s="94">
        <f>SUM(M30:M30)</f>
        <v>0</v>
      </c>
      <c r="N29" s="90">
        <f>L29-K29</f>
        <v>-77590</v>
      </c>
    </row>
    <row r="30" spans="1:14" x14ac:dyDescent="0.15">
      <c r="A30" s="203"/>
      <c r="B30" s="118"/>
      <c r="C30" s="119"/>
      <c r="D30" s="120"/>
      <c r="E30" s="120"/>
      <c r="F30" s="120"/>
      <c r="G30" s="120"/>
      <c r="H30" s="122"/>
      <c r="I30" s="53"/>
      <c r="J30" s="23" t="s">
        <v>147</v>
      </c>
      <c r="K30" s="100">
        <v>324000</v>
      </c>
      <c r="L30" s="100">
        <v>246410</v>
      </c>
      <c r="M30" s="157">
        <v>0</v>
      </c>
      <c r="N30" s="99">
        <f>M30-L30</f>
        <v>-246410</v>
      </c>
    </row>
    <row r="31" spans="1:14" x14ac:dyDescent="0.15">
      <c r="A31" s="203"/>
      <c r="B31" s="117"/>
      <c r="C31" s="105"/>
      <c r="D31" s="109"/>
      <c r="E31" s="109"/>
      <c r="F31" s="109"/>
      <c r="G31" s="109"/>
    </row>
  </sheetData>
  <mergeCells count="24">
    <mergeCell ref="A26:A29"/>
    <mergeCell ref="B26:B29"/>
    <mergeCell ref="A30:A31"/>
    <mergeCell ref="H5:N5"/>
    <mergeCell ref="A6:A7"/>
    <mergeCell ref="B6:B7"/>
    <mergeCell ref="C6:C7"/>
    <mergeCell ref="D6:D7"/>
    <mergeCell ref="E6:E7"/>
    <mergeCell ref="H6:H7"/>
    <mergeCell ref="I6:I7"/>
    <mergeCell ref="J6:J7"/>
    <mergeCell ref="K6:K7"/>
    <mergeCell ref="L6:L7"/>
    <mergeCell ref="H8:J8"/>
    <mergeCell ref="A1:N1"/>
    <mergeCell ref="A2:N2"/>
    <mergeCell ref="A3:N3"/>
    <mergeCell ref="A8:C8"/>
    <mergeCell ref="F6:F7"/>
    <mergeCell ref="M6:M7"/>
    <mergeCell ref="G6:G7"/>
    <mergeCell ref="A5:G5"/>
    <mergeCell ref="N6:N7"/>
  </mergeCells>
  <phoneticPr fontId="7" type="noConversion"/>
  <pageMargins left="0.51181102362204722" right="0.51181102362204722" top="0.74803149606299213" bottom="0.74803149606299213" header="0.31496062992125984" footer="0.31496062992125984"/>
  <pageSetup paperSize="9" scale="59" fitToHeight="0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Normal="100" workbookViewId="0">
      <selection activeCell="E21" sqref="E21"/>
    </sheetView>
  </sheetViews>
  <sheetFormatPr defaultRowHeight="16.5" x14ac:dyDescent="0.15"/>
  <cols>
    <col min="1" max="1" width="10.21875" style="19" customWidth="1"/>
    <col min="2" max="2" width="11.77734375" style="19" customWidth="1"/>
    <col min="3" max="3" width="14.77734375" style="19" customWidth="1"/>
    <col min="4" max="4" width="16.44140625" style="19" customWidth="1"/>
    <col min="5" max="5" width="15.109375" style="19" customWidth="1"/>
    <col min="6" max="6" width="15.88671875" style="19" customWidth="1"/>
    <col min="7" max="7" width="14.109375" style="19" customWidth="1"/>
    <col min="8" max="8" width="15.77734375" style="19" customWidth="1"/>
    <col min="9" max="9" width="12.5546875" style="19" customWidth="1"/>
    <col min="10" max="10" width="12.6640625" style="19" customWidth="1"/>
    <col min="11" max="11" width="12.77734375" style="19" customWidth="1"/>
    <col min="12" max="12" width="13.21875" style="19" customWidth="1"/>
    <col min="13" max="13" width="2.33203125" style="19" customWidth="1"/>
    <col min="14" max="14" width="2.88671875" style="19" hidden="1" customWidth="1"/>
    <col min="15" max="15" width="12.109375" style="19" bestFit="1" customWidth="1"/>
    <col min="16" max="16" width="37.5546875" style="4" customWidth="1"/>
    <col min="17" max="18" width="12.77734375" style="19" bestFit="1" customWidth="1"/>
    <col min="19" max="16384" width="8.88671875" style="19"/>
  </cols>
  <sheetData>
    <row r="1" spans="1:16" ht="48.75" customHeight="1" x14ac:dyDescent="0.15">
      <c r="P1" s="19"/>
    </row>
    <row r="2" spans="1:16" ht="20.25" x14ac:dyDescent="0.15">
      <c r="A2" s="217" t="s">
        <v>9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</row>
    <row r="3" spans="1:16" ht="20.25" x14ac:dyDescent="0.15">
      <c r="A3" s="51"/>
      <c r="B3" s="51"/>
      <c r="C3" s="51"/>
      <c r="D3" s="51"/>
      <c r="E3" s="51"/>
      <c r="F3" s="148"/>
      <c r="G3" s="51"/>
      <c r="H3" s="51"/>
      <c r="I3" s="51"/>
      <c r="J3" s="51"/>
      <c r="K3" s="51"/>
      <c r="L3" s="160" t="s">
        <v>47</v>
      </c>
      <c r="M3" s="160"/>
      <c r="N3" s="160"/>
      <c r="O3" s="160"/>
      <c r="P3" s="51"/>
    </row>
    <row r="4" spans="1:16" ht="21" customHeight="1" x14ac:dyDescent="0.15">
      <c r="A4" s="229" t="s">
        <v>4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1"/>
      <c r="M4" s="51"/>
      <c r="P4" s="19"/>
    </row>
    <row r="5" spans="1:16" ht="21" customHeight="1" x14ac:dyDescent="0.15">
      <c r="A5" s="216" t="s">
        <v>5</v>
      </c>
      <c r="B5" s="216" t="s">
        <v>6</v>
      </c>
      <c r="C5" s="216" t="s">
        <v>7</v>
      </c>
      <c r="D5" s="218" t="s">
        <v>38</v>
      </c>
      <c r="E5" s="218" t="s">
        <v>39</v>
      </c>
      <c r="F5" s="219" t="s">
        <v>169</v>
      </c>
      <c r="G5" s="221" t="s">
        <v>170</v>
      </c>
      <c r="H5" s="223" t="s">
        <v>10</v>
      </c>
      <c r="I5" s="224"/>
      <c r="J5" s="224"/>
      <c r="K5" s="224"/>
      <c r="L5" s="225"/>
      <c r="M5" s="51"/>
      <c r="P5" s="19"/>
    </row>
    <row r="6" spans="1:16" ht="20.25" x14ac:dyDescent="0.15">
      <c r="A6" s="216"/>
      <c r="B6" s="216"/>
      <c r="C6" s="216"/>
      <c r="D6" s="218"/>
      <c r="E6" s="218"/>
      <c r="F6" s="220"/>
      <c r="G6" s="222"/>
      <c r="H6" s="226"/>
      <c r="I6" s="227"/>
      <c r="J6" s="227"/>
      <c r="K6" s="227"/>
      <c r="L6" s="228"/>
      <c r="M6" s="51"/>
      <c r="P6" s="19"/>
    </row>
    <row r="7" spans="1:16" ht="20.25" x14ac:dyDescent="0.15">
      <c r="A7" s="195" t="s">
        <v>8</v>
      </c>
      <c r="B7" s="196"/>
      <c r="C7" s="197"/>
      <c r="D7" s="58">
        <f>D8</f>
        <v>156887000</v>
      </c>
      <c r="E7" s="58">
        <f t="shared" ref="E7:G7" si="0">E8</f>
        <v>149071000</v>
      </c>
      <c r="F7" s="58">
        <f t="shared" si="0"/>
        <v>169916000</v>
      </c>
      <c r="G7" s="58">
        <f t="shared" si="0"/>
        <v>20845000</v>
      </c>
      <c r="H7" s="149" t="s">
        <v>171</v>
      </c>
      <c r="I7" s="167" t="s">
        <v>182</v>
      </c>
      <c r="J7" s="164" t="s">
        <v>172</v>
      </c>
      <c r="K7" s="149" t="s">
        <v>173</v>
      </c>
      <c r="L7" s="149" t="s">
        <v>174</v>
      </c>
      <c r="M7" s="51"/>
      <c r="P7" s="19"/>
    </row>
    <row r="8" spans="1:16" ht="20.25" x14ac:dyDescent="0.15">
      <c r="A8" s="210" t="s">
        <v>175</v>
      </c>
      <c r="B8" s="213" t="s">
        <v>176</v>
      </c>
      <c r="C8" s="20" t="s">
        <v>22</v>
      </c>
      <c r="D8" s="55">
        <f>SUM(D9:D12)</f>
        <v>156887000</v>
      </c>
      <c r="E8" s="55">
        <f t="shared" ref="E8:G8" si="1">SUM(E9:E12)</f>
        <v>149071000</v>
      </c>
      <c r="F8" s="55">
        <f t="shared" si="1"/>
        <v>169916000</v>
      </c>
      <c r="G8" s="55">
        <f t="shared" si="1"/>
        <v>20845000</v>
      </c>
      <c r="H8" s="149" t="s">
        <v>180</v>
      </c>
      <c r="I8" s="168">
        <v>159737000</v>
      </c>
      <c r="J8" s="165">
        <v>73613000</v>
      </c>
      <c r="K8" s="161">
        <v>40560000</v>
      </c>
      <c r="L8" s="161">
        <v>45564000</v>
      </c>
      <c r="M8" s="51"/>
      <c r="P8" s="19"/>
    </row>
    <row r="9" spans="1:16" ht="20.25" x14ac:dyDescent="0.15">
      <c r="A9" s="211"/>
      <c r="B9" s="214"/>
      <c r="C9" s="24" t="s">
        <v>23</v>
      </c>
      <c r="D9" s="56"/>
      <c r="E9" s="56">
        <v>141751000</v>
      </c>
      <c r="F9" s="56">
        <v>75614000</v>
      </c>
      <c r="G9" s="96">
        <f>F9-E9</f>
        <v>-66137000</v>
      </c>
      <c r="H9" s="149" t="s">
        <v>177</v>
      </c>
      <c r="I9" s="168">
        <v>2859000</v>
      </c>
      <c r="J9" s="165">
        <v>2001000</v>
      </c>
      <c r="K9" s="161">
        <v>429000</v>
      </c>
      <c r="L9" s="161">
        <v>429000</v>
      </c>
      <c r="M9" s="51"/>
      <c r="P9" s="19"/>
    </row>
    <row r="10" spans="1:16" ht="20.25" x14ac:dyDescent="0.15">
      <c r="A10" s="211"/>
      <c r="B10" s="214"/>
      <c r="C10" s="24" t="s">
        <v>24</v>
      </c>
      <c r="D10" s="56">
        <v>6120000</v>
      </c>
      <c r="E10" s="56">
        <v>7320000</v>
      </c>
      <c r="F10" s="56">
        <v>42825000</v>
      </c>
      <c r="G10" s="96">
        <f t="shared" ref="G10:G12" si="2">F10-E10</f>
        <v>35505000</v>
      </c>
      <c r="H10" s="149" t="s">
        <v>178</v>
      </c>
      <c r="I10" s="168">
        <v>1200000</v>
      </c>
      <c r="J10" s="165"/>
      <c r="K10" s="161"/>
      <c r="L10" s="161">
        <v>1200000</v>
      </c>
      <c r="M10" s="51"/>
      <c r="P10" s="19"/>
    </row>
    <row r="11" spans="1:16" ht="20.25" x14ac:dyDescent="0.15">
      <c r="A11" s="211"/>
      <c r="B11" s="214"/>
      <c r="C11" s="25" t="s">
        <v>25</v>
      </c>
      <c r="D11" s="57">
        <v>136367000</v>
      </c>
      <c r="E11" s="57"/>
      <c r="F11" s="57">
        <v>51477000</v>
      </c>
      <c r="G11" s="96">
        <f t="shared" si="2"/>
        <v>51477000</v>
      </c>
      <c r="H11" s="149" t="s">
        <v>179</v>
      </c>
      <c r="I11" s="168">
        <v>6120000</v>
      </c>
      <c r="J11" s="165"/>
      <c r="K11" s="161">
        <v>1836000</v>
      </c>
      <c r="L11" s="161">
        <v>4284000</v>
      </c>
      <c r="M11" s="51"/>
      <c r="P11" s="19"/>
    </row>
    <row r="12" spans="1:16" ht="20.25" x14ac:dyDescent="0.15">
      <c r="A12" s="212"/>
      <c r="B12" s="215"/>
      <c r="C12" s="147" t="s">
        <v>154</v>
      </c>
      <c r="D12" s="59">
        <v>14400000</v>
      </c>
      <c r="E12" s="59"/>
      <c r="F12" s="59"/>
      <c r="G12" s="96">
        <f t="shared" si="2"/>
        <v>0</v>
      </c>
      <c r="H12" s="162" t="s">
        <v>181</v>
      </c>
      <c r="I12" s="169">
        <f>SUM(I8:I11)</f>
        <v>169916000</v>
      </c>
      <c r="J12" s="166">
        <f t="shared" ref="J12:L12" si="3">SUM(J8:J11)</f>
        <v>75614000</v>
      </c>
      <c r="K12" s="163">
        <f t="shared" si="3"/>
        <v>42825000</v>
      </c>
      <c r="L12" s="163">
        <f t="shared" si="3"/>
        <v>51477000</v>
      </c>
      <c r="M12" s="51"/>
      <c r="P12" s="19"/>
    </row>
    <row r="13" spans="1:16" ht="20.25" x14ac:dyDescent="0.15">
      <c r="A13" s="51"/>
      <c r="B13" s="51"/>
      <c r="C13" s="51"/>
      <c r="D13" s="51"/>
      <c r="E13" s="51"/>
      <c r="F13" s="148"/>
      <c r="G13" s="51"/>
      <c r="H13" s="51"/>
      <c r="I13" s="51"/>
      <c r="J13" s="51"/>
      <c r="K13" s="51"/>
      <c r="L13" s="51"/>
      <c r="M13" s="51"/>
      <c r="N13" s="51"/>
      <c r="O13" s="51"/>
      <c r="P13" s="51"/>
    </row>
    <row r="14" spans="1:16" ht="20.25" x14ac:dyDescent="0.15">
      <c r="A14" s="51"/>
      <c r="B14" s="51"/>
      <c r="C14" s="51"/>
      <c r="D14" s="51"/>
      <c r="E14" s="51"/>
      <c r="F14" s="148"/>
      <c r="G14" s="51"/>
      <c r="H14" s="51"/>
      <c r="I14" s="51"/>
      <c r="J14" s="51"/>
      <c r="K14" s="51"/>
      <c r="L14" s="51"/>
      <c r="M14" s="51"/>
      <c r="N14" s="51"/>
      <c r="O14" s="51"/>
      <c r="P14" s="51"/>
    </row>
    <row r="15" spans="1:16" ht="15" customHeight="1" x14ac:dyDescent="0.15">
      <c r="A15" s="30"/>
      <c r="B15" s="30"/>
      <c r="C15" s="31"/>
      <c r="D15" s="32"/>
      <c r="E15" s="32"/>
      <c r="F15" s="32"/>
      <c r="G15" s="32"/>
      <c r="H15" s="33"/>
      <c r="I15" s="34"/>
      <c r="J15" s="35"/>
      <c r="K15" s="35"/>
      <c r="L15" s="35"/>
      <c r="M15" s="35"/>
      <c r="N15" s="35"/>
      <c r="O15" s="36"/>
      <c r="P15" s="19"/>
    </row>
    <row r="16" spans="1:16" x14ac:dyDescent="0.15">
      <c r="P16" s="19"/>
    </row>
    <row r="17" spans="16:16" x14ac:dyDescent="0.15">
      <c r="P17" s="19"/>
    </row>
    <row r="18" spans="16:16" x14ac:dyDescent="0.15">
      <c r="P18" s="19"/>
    </row>
    <row r="19" spans="16:16" x14ac:dyDescent="0.15">
      <c r="P19" s="19"/>
    </row>
    <row r="20" spans="16:16" x14ac:dyDescent="0.15">
      <c r="P20" s="19"/>
    </row>
    <row r="21" spans="16:16" x14ac:dyDescent="0.15">
      <c r="P21" s="19"/>
    </row>
    <row r="22" spans="16:16" x14ac:dyDescent="0.15">
      <c r="P22" s="19"/>
    </row>
    <row r="23" spans="16:16" x14ac:dyDescent="0.15">
      <c r="P23" s="19"/>
    </row>
    <row r="24" spans="16:16" x14ac:dyDescent="0.15">
      <c r="P24" s="19"/>
    </row>
    <row r="25" spans="16:16" x14ac:dyDescent="0.15">
      <c r="P25" s="19"/>
    </row>
    <row r="26" spans="16:16" x14ac:dyDescent="0.15">
      <c r="P26" s="19"/>
    </row>
  </sheetData>
  <mergeCells count="13">
    <mergeCell ref="A8:A12"/>
    <mergeCell ref="B8:B12"/>
    <mergeCell ref="A7:C7"/>
    <mergeCell ref="A5:A6"/>
    <mergeCell ref="A2:P2"/>
    <mergeCell ref="B5:B6"/>
    <mergeCell ref="C5:C6"/>
    <mergeCell ref="D5:D6"/>
    <mergeCell ref="E5:E6"/>
    <mergeCell ref="F5:F6"/>
    <mergeCell ref="G5:G6"/>
    <mergeCell ref="H5:L6"/>
    <mergeCell ref="A4:L4"/>
  </mergeCells>
  <phoneticPr fontId="7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P47" sqref="P47"/>
    </sheetView>
  </sheetViews>
  <sheetFormatPr defaultRowHeight="13.5" x14ac:dyDescent="0.15"/>
  <cols>
    <col min="1" max="1" width="6.21875" customWidth="1"/>
    <col min="2" max="2" width="6.44140625" customWidth="1"/>
    <col min="3" max="3" width="9.109375" customWidth="1"/>
    <col min="4" max="4" width="11.21875" customWidth="1"/>
    <col min="5" max="6" width="12.44140625" customWidth="1"/>
    <col min="7" max="7" width="11.33203125" customWidth="1"/>
    <col min="8" max="8" width="21.109375" customWidth="1"/>
    <col min="9" max="9" width="4.77734375" customWidth="1"/>
    <col min="10" max="10" width="19" customWidth="1"/>
    <col min="11" max="11" width="11" customWidth="1"/>
  </cols>
  <sheetData>
    <row r="1" spans="1:11" ht="22.5" customHeight="1" x14ac:dyDescent="0.55000000000000004">
      <c r="A1" s="247" t="s">
        <v>186</v>
      </c>
      <c r="B1" s="247"/>
      <c r="C1" s="247"/>
      <c r="D1" s="247"/>
      <c r="E1" s="247"/>
      <c r="F1" s="247"/>
      <c r="G1" s="247"/>
      <c r="H1" s="247"/>
      <c r="I1" s="66"/>
      <c r="J1" s="66"/>
      <c r="K1" s="66"/>
    </row>
    <row r="2" spans="1:11" ht="19.5" customHeight="1" x14ac:dyDescent="0.15">
      <c r="A2" s="193" t="s">
        <v>29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</row>
    <row r="3" spans="1:11" ht="17.25" customHeight="1" thickBot="1" x14ac:dyDescent="0.2">
      <c r="A3" s="194" t="s">
        <v>48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</row>
    <row r="4" spans="1:11" ht="12.75" customHeight="1" x14ac:dyDescent="0.15">
      <c r="A4" s="252" t="s">
        <v>49</v>
      </c>
      <c r="B4" s="253"/>
      <c r="C4" s="254"/>
      <c r="D4" s="255" t="s">
        <v>183</v>
      </c>
      <c r="E4" s="255" t="s">
        <v>184</v>
      </c>
      <c r="F4" s="257" t="s">
        <v>187</v>
      </c>
      <c r="G4" s="255" t="s">
        <v>185</v>
      </c>
      <c r="H4" s="248" t="s">
        <v>82</v>
      </c>
      <c r="I4" s="249"/>
      <c r="J4" s="249"/>
      <c r="K4" s="249"/>
    </row>
    <row r="5" spans="1:11" ht="9.75" customHeight="1" x14ac:dyDescent="0.15">
      <c r="A5" s="60" t="s">
        <v>50</v>
      </c>
      <c r="B5" s="60" t="s">
        <v>51</v>
      </c>
      <c r="C5" s="60" t="s">
        <v>52</v>
      </c>
      <c r="D5" s="256"/>
      <c r="E5" s="256"/>
      <c r="F5" s="256"/>
      <c r="G5" s="256"/>
      <c r="H5" s="250"/>
      <c r="I5" s="251"/>
      <c r="J5" s="251"/>
      <c r="K5" s="251"/>
    </row>
    <row r="6" spans="1:11" ht="21" customHeight="1" x14ac:dyDescent="0.15">
      <c r="A6" s="235" t="s">
        <v>194</v>
      </c>
      <c r="B6" s="235" t="s">
        <v>194</v>
      </c>
      <c r="C6" s="61" t="s">
        <v>44</v>
      </c>
      <c r="D6" s="62">
        <v>0</v>
      </c>
      <c r="E6" s="62">
        <v>141751000</v>
      </c>
      <c r="F6" s="62">
        <v>75614000</v>
      </c>
      <c r="G6" s="62"/>
      <c r="H6" s="67" t="s">
        <v>53</v>
      </c>
      <c r="I6" s="71"/>
      <c r="J6" s="71"/>
      <c r="K6" s="71"/>
    </row>
    <row r="7" spans="1:11" ht="21" customHeight="1" x14ac:dyDescent="0.15">
      <c r="A7" s="236"/>
      <c r="B7" s="236"/>
      <c r="C7" s="129" t="s">
        <v>45</v>
      </c>
      <c r="D7" s="130">
        <v>6120000</v>
      </c>
      <c r="E7" s="130">
        <v>7320000</v>
      </c>
      <c r="F7" s="130">
        <v>42825000</v>
      </c>
      <c r="G7" s="130"/>
      <c r="H7" s="131" t="s">
        <v>53</v>
      </c>
      <c r="I7" s="71"/>
      <c r="J7" s="71"/>
      <c r="K7" s="71"/>
    </row>
    <row r="8" spans="1:11" ht="21" customHeight="1" x14ac:dyDescent="0.15">
      <c r="A8" s="236"/>
      <c r="B8" s="236"/>
      <c r="C8" s="129" t="s">
        <v>54</v>
      </c>
      <c r="D8" s="130">
        <v>14400000</v>
      </c>
      <c r="E8" s="130">
        <v>0</v>
      </c>
      <c r="F8" s="130">
        <v>51477000</v>
      </c>
      <c r="G8" s="130"/>
      <c r="H8" s="131" t="s">
        <v>53</v>
      </c>
      <c r="I8" s="71"/>
      <c r="J8" s="71"/>
      <c r="K8" s="71"/>
    </row>
    <row r="9" spans="1:11" ht="21" customHeight="1" x14ac:dyDescent="0.15">
      <c r="A9" s="237"/>
      <c r="B9" s="237"/>
      <c r="C9" s="129" t="s">
        <v>46</v>
      </c>
      <c r="D9" s="130">
        <v>136367000</v>
      </c>
      <c r="E9" s="130">
        <v>0</v>
      </c>
      <c r="F9" s="130"/>
      <c r="G9" s="130"/>
      <c r="H9" s="131" t="s">
        <v>53</v>
      </c>
      <c r="I9" s="71"/>
      <c r="J9" s="71"/>
      <c r="K9" s="71"/>
    </row>
    <row r="10" spans="1:11" ht="19.5" customHeight="1" x14ac:dyDescent="0.15">
      <c r="A10" s="134"/>
      <c r="B10" s="134"/>
      <c r="C10" s="134" t="s">
        <v>148</v>
      </c>
      <c r="D10" s="135">
        <f>SUM(D6:D9)</f>
        <v>156887000</v>
      </c>
      <c r="E10" s="135">
        <f t="shared" ref="E10:G10" si="0">SUM(E6:E9)</f>
        <v>149071000</v>
      </c>
      <c r="F10" s="135">
        <f>SUM(F6:F9)</f>
        <v>169916000</v>
      </c>
      <c r="G10" s="135">
        <f t="shared" si="0"/>
        <v>0</v>
      </c>
      <c r="H10" s="136" t="s">
        <v>53</v>
      </c>
      <c r="I10" s="137"/>
      <c r="J10" s="137"/>
      <c r="K10" s="137"/>
    </row>
    <row r="11" spans="1:11" ht="15.75" customHeight="1" x14ac:dyDescent="0.15">
      <c r="A11" s="63"/>
      <c r="B11" s="63"/>
      <c r="C11" s="235" t="s">
        <v>26</v>
      </c>
      <c r="D11" s="232">
        <v>93875000</v>
      </c>
      <c r="E11" s="232">
        <v>107959720</v>
      </c>
      <c r="F11" s="232">
        <v>123779780</v>
      </c>
      <c r="G11" s="232">
        <f>F11-E11</f>
        <v>15820060</v>
      </c>
      <c r="H11" s="68" t="s">
        <v>2</v>
      </c>
      <c r="I11" s="71" t="s">
        <v>75</v>
      </c>
      <c r="J11" s="71"/>
      <c r="K11" s="71"/>
    </row>
    <row r="12" spans="1:11" ht="19.5" customHeight="1" x14ac:dyDescent="0.15">
      <c r="A12" s="63"/>
      <c r="B12" s="63"/>
      <c r="C12" s="236"/>
      <c r="D12" s="233"/>
      <c r="E12" s="233"/>
      <c r="F12" s="233"/>
      <c r="G12" s="233"/>
      <c r="H12" s="68" t="s">
        <v>73</v>
      </c>
      <c r="I12" s="125">
        <v>18</v>
      </c>
      <c r="J12" s="125" t="s">
        <v>78</v>
      </c>
      <c r="K12" s="126">
        <v>37674240</v>
      </c>
    </row>
    <row r="13" spans="1:11" ht="19.5" customHeight="1" x14ac:dyDescent="0.15">
      <c r="A13" s="63"/>
      <c r="B13" s="63"/>
      <c r="C13" s="236"/>
      <c r="D13" s="233"/>
      <c r="E13" s="233"/>
      <c r="F13" s="233"/>
      <c r="G13" s="233"/>
      <c r="H13" s="68" t="s">
        <v>74</v>
      </c>
      <c r="I13" s="125">
        <v>5</v>
      </c>
      <c r="J13" s="125" t="s">
        <v>79</v>
      </c>
      <c r="K13" s="126">
        <v>24064480</v>
      </c>
    </row>
    <row r="14" spans="1:11" ht="19.5" customHeight="1" x14ac:dyDescent="0.15">
      <c r="A14" s="63"/>
      <c r="B14" s="63"/>
      <c r="C14" s="236"/>
      <c r="D14" s="233"/>
      <c r="E14" s="233"/>
      <c r="F14" s="233"/>
      <c r="G14" s="233"/>
      <c r="H14" s="68"/>
      <c r="I14" s="125">
        <v>4</v>
      </c>
      <c r="J14" s="125" t="s">
        <v>80</v>
      </c>
      <c r="K14" s="126">
        <v>2117400</v>
      </c>
    </row>
    <row r="15" spans="1:11" ht="19.5" customHeight="1" x14ac:dyDescent="0.15">
      <c r="A15" s="63"/>
      <c r="B15" s="63"/>
      <c r="C15" s="236"/>
      <c r="D15" s="233"/>
      <c r="E15" s="233"/>
      <c r="F15" s="233"/>
      <c r="G15" s="233"/>
      <c r="H15" s="68" t="s">
        <v>76</v>
      </c>
      <c r="I15" s="125">
        <v>2</v>
      </c>
      <c r="J15" s="125" t="s">
        <v>81</v>
      </c>
      <c r="K15" s="126">
        <v>22226040</v>
      </c>
    </row>
    <row r="16" spans="1:11" ht="19.5" customHeight="1" x14ac:dyDescent="0.15">
      <c r="A16" s="63"/>
      <c r="B16" s="63"/>
      <c r="C16" s="236"/>
      <c r="D16" s="233"/>
      <c r="E16" s="233"/>
      <c r="F16" s="233"/>
      <c r="G16" s="233"/>
      <c r="H16" s="68" t="s">
        <v>77</v>
      </c>
      <c r="I16" s="125">
        <v>1</v>
      </c>
      <c r="J16" s="125" t="s">
        <v>201</v>
      </c>
      <c r="K16" s="126">
        <v>1235020</v>
      </c>
    </row>
    <row r="17" spans="1:11" ht="19.5" customHeight="1" x14ac:dyDescent="0.15">
      <c r="A17" s="63"/>
      <c r="B17" s="63"/>
      <c r="C17" s="236"/>
      <c r="D17" s="233"/>
      <c r="E17" s="233"/>
      <c r="F17" s="233"/>
      <c r="G17" s="233"/>
      <c r="H17" s="68"/>
      <c r="I17" s="125">
        <v>1</v>
      </c>
      <c r="J17" s="125" t="s">
        <v>202</v>
      </c>
      <c r="K17" s="126">
        <v>20054430</v>
      </c>
    </row>
    <row r="18" spans="1:11" ht="19.5" customHeight="1" x14ac:dyDescent="0.15">
      <c r="A18" s="63"/>
      <c r="B18" s="63"/>
      <c r="C18" s="237"/>
      <c r="D18" s="234"/>
      <c r="E18" s="234"/>
      <c r="F18" s="234"/>
      <c r="G18" s="234"/>
      <c r="H18" s="68" t="s">
        <v>196</v>
      </c>
      <c r="I18" s="125">
        <v>1</v>
      </c>
      <c r="J18" s="125" t="s">
        <v>199</v>
      </c>
      <c r="K18" s="126">
        <v>16408170</v>
      </c>
    </row>
    <row r="19" spans="1:11" ht="19.5" customHeight="1" x14ac:dyDescent="0.15">
      <c r="A19" s="63"/>
      <c r="B19" s="63"/>
      <c r="C19" s="235" t="s">
        <v>55</v>
      </c>
      <c r="D19" s="232">
        <v>21520000</v>
      </c>
      <c r="E19" s="232">
        <v>6120000</v>
      </c>
      <c r="F19" s="232">
        <v>6120000</v>
      </c>
      <c r="G19" s="244">
        <f>F19-E19</f>
        <v>0</v>
      </c>
      <c r="H19" s="68" t="s">
        <v>73</v>
      </c>
      <c r="I19" s="125"/>
      <c r="J19" s="125" t="s">
        <v>83</v>
      </c>
      <c r="K19" s="126">
        <v>1800000</v>
      </c>
    </row>
    <row r="20" spans="1:11" ht="19.5" customHeight="1" x14ac:dyDescent="0.15">
      <c r="A20" s="63"/>
      <c r="B20" s="63"/>
      <c r="C20" s="236"/>
      <c r="D20" s="233"/>
      <c r="E20" s="233"/>
      <c r="F20" s="233"/>
      <c r="G20" s="245"/>
      <c r="H20" s="68" t="s">
        <v>74</v>
      </c>
      <c r="I20" s="125"/>
      <c r="J20" s="125" t="s">
        <v>84</v>
      </c>
      <c r="K20" s="126">
        <v>1440000</v>
      </c>
    </row>
    <row r="21" spans="1:11" ht="19.5" customHeight="1" x14ac:dyDescent="0.15">
      <c r="A21" s="63"/>
      <c r="B21" s="63"/>
      <c r="C21" s="236"/>
      <c r="D21" s="233"/>
      <c r="E21" s="233"/>
      <c r="F21" s="233"/>
      <c r="G21" s="245"/>
      <c r="H21" s="68" t="s">
        <v>76</v>
      </c>
      <c r="I21" s="125"/>
      <c r="J21" s="125" t="s">
        <v>84</v>
      </c>
      <c r="K21" s="126">
        <v>1440000</v>
      </c>
    </row>
    <row r="22" spans="1:11" ht="19.5" customHeight="1" x14ac:dyDescent="0.15">
      <c r="A22" s="63"/>
      <c r="B22" s="63"/>
      <c r="C22" s="236"/>
      <c r="D22" s="233"/>
      <c r="E22" s="233"/>
      <c r="F22" s="233"/>
      <c r="G22" s="245"/>
      <c r="H22" s="69" t="s">
        <v>77</v>
      </c>
      <c r="I22" s="125"/>
      <c r="J22" s="125" t="s">
        <v>84</v>
      </c>
      <c r="K22" s="126">
        <v>1440000</v>
      </c>
    </row>
    <row r="23" spans="1:11" ht="19.5" customHeight="1" x14ac:dyDescent="0.15">
      <c r="A23" s="63"/>
      <c r="B23" s="63"/>
      <c r="C23" s="237"/>
      <c r="D23" s="234"/>
      <c r="E23" s="234"/>
      <c r="F23" s="234"/>
      <c r="G23" s="246"/>
      <c r="H23" s="175" t="s">
        <v>197</v>
      </c>
      <c r="I23" s="125"/>
      <c r="J23" s="125">
        <v>0</v>
      </c>
      <c r="K23" s="126"/>
    </row>
    <row r="24" spans="1:11" ht="19.5" customHeight="1" x14ac:dyDescent="0.15">
      <c r="A24" s="63"/>
      <c r="B24" s="63"/>
      <c r="C24" s="235" t="s">
        <v>27</v>
      </c>
      <c r="D24" s="232">
        <v>17068000</v>
      </c>
      <c r="E24" s="232">
        <v>8979870</v>
      </c>
      <c r="F24" s="232">
        <v>10315140</v>
      </c>
      <c r="G24" s="244">
        <f>F24-E24</f>
        <v>1335270</v>
      </c>
      <c r="H24" s="70" t="s">
        <v>73</v>
      </c>
      <c r="I24" s="125"/>
      <c r="J24" s="125" t="s">
        <v>205</v>
      </c>
      <c r="K24" s="126">
        <v>3139560</v>
      </c>
    </row>
    <row r="25" spans="1:11" ht="19.5" customHeight="1" x14ac:dyDescent="0.15">
      <c r="A25" s="63"/>
      <c r="B25" s="63"/>
      <c r="C25" s="236"/>
      <c r="D25" s="233"/>
      <c r="E25" s="233"/>
      <c r="F25" s="233"/>
      <c r="G25" s="245"/>
      <c r="H25" s="68" t="s">
        <v>74</v>
      </c>
      <c r="I25" s="125"/>
      <c r="J25" s="125" t="s">
        <v>206</v>
      </c>
      <c r="K25" s="126">
        <v>2005410</v>
      </c>
    </row>
    <row r="26" spans="1:11" ht="19.5" customHeight="1" x14ac:dyDescent="0.15">
      <c r="A26" s="63"/>
      <c r="B26" s="63"/>
      <c r="C26" s="236"/>
      <c r="D26" s="233"/>
      <c r="E26" s="233"/>
      <c r="F26" s="233"/>
      <c r="G26" s="245"/>
      <c r="H26" s="68"/>
      <c r="I26" s="125"/>
      <c r="J26" s="125" t="s">
        <v>85</v>
      </c>
      <c r="K26" s="126">
        <v>176450</v>
      </c>
    </row>
    <row r="27" spans="1:11" ht="19.5" customHeight="1" x14ac:dyDescent="0.15">
      <c r="A27" s="63"/>
      <c r="B27" s="63"/>
      <c r="C27" s="236"/>
      <c r="D27" s="233"/>
      <c r="E27" s="233"/>
      <c r="F27" s="233"/>
      <c r="G27" s="245"/>
      <c r="H27" s="68" t="s">
        <v>76</v>
      </c>
      <c r="I27" s="125"/>
      <c r="J27" s="125" t="s">
        <v>86</v>
      </c>
      <c r="K27" s="126">
        <v>1852200</v>
      </c>
    </row>
    <row r="28" spans="1:11" ht="19.5" customHeight="1" x14ac:dyDescent="0.15">
      <c r="A28" s="63"/>
      <c r="B28" s="63"/>
      <c r="C28" s="236"/>
      <c r="D28" s="233"/>
      <c r="E28" s="233"/>
      <c r="F28" s="233"/>
      <c r="G28" s="245"/>
      <c r="H28" s="68" t="s">
        <v>77</v>
      </c>
      <c r="I28" s="125"/>
      <c r="J28" s="125" t="s">
        <v>203</v>
      </c>
      <c r="K28" s="126">
        <v>102920</v>
      </c>
    </row>
    <row r="29" spans="1:11" ht="19.5" customHeight="1" x14ac:dyDescent="0.15">
      <c r="A29" s="63"/>
      <c r="B29" s="63"/>
      <c r="C29" s="236"/>
      <c r="D29" s="233"/>
      <c r="E29" s="233"/>
      <c r="F29" s="233"/>
      <c r="G29" s="245"/>
      <c r="H29" s="68"/>
      <c r="I29" s="125"/>
      <c r="J29" s="125" t="s">
        <v>204</v>
      </c>
      <c r="K29" s="126">
        <v>1671230</v>
      </c>
    </row>
    <row r="30" spans="1:11" ht="19.5" customHeight="1" x14ac:dyDescent="0.15">
      <c r="A30" s="63"/>
      <c r="B30" s="63"/>
      <c r="C30" s="237"/>
      <c r="D30" s="234"/>
      <c r="E30" s="234"/>
      <c r="F30" s="234"/>
      <c r="G30" s="246"/>
      <c r="H30" s="68" t="s">
        <v>198</v>
      </c>
      <c r="I30" s="125"/>
      <c r="J30" s="125" t="s">
        <v>200</v>
      </c>
      <c r="K30" s="126">
        <v>1367370</v>
      </c>
    </row>
    <row r="31" spans="1:11" ht="19.5" customHeight="1" x14ac:dyDescent="0.15">
      <c r="A31" s="63"/>
      <c r="B31" s="63"/>
      <c r="C31" s="235" t="s">
        <v>90</v>
      </c>
      <c r="D31" s="232">
        <v>8084150</v>
      </c>
      <c r="E31" s="232">
        <v>6000000</v>
      </c>
      <c r="F31" s="232">
        <v>9689670</v>
      </c>
      <c r="G31" s="232">
        <f>F31-E31</f>
        <v>3689670</v>
      </c>
      <c r="H31" s="68" t="s">
        <v>87</v>
      </c>
      <c r="I31" s="125"/>
      <c r="J31" s="125"/>
      <c r="K31" s="126">
        <v>4229670</v>
      </c>
    </row>
    <row r="32" spans="1:11" ht="19.5" customHeight="1" x14ac:dyDescent="0.15">
      <c r="A32" s="63"/>
      <c r="B32" s="63"/>
      <c r="C32" s="236"/>
      <c r="D32" s="233"/>
      <c r="E32" s="233"/>
      <c r="F32" s="233"/>
      <c r="G32" s="233"/>
      <c r="H32" s="68" t="s">
        <v>88</v>
      </c>
      <c r="I32" s="125"/>
      <c r="J32" s="125"/>
      <c r="K32" s="126">
        <v>3312000</v>
      </c>
    </row>
    <row r="33" spans="1:11" ht="19.5" customHeight="1" x14ac:dyDescent="0.15">
      <c r="A33" s="63"/>
      <c r="B33" s="63"/>
      <c r="C33" s="236"/>
      <c r="D33" s="233"/>
      <c r="E33" s="233"/>
      <c r="F33" s="233"/>
      <c r="G33" s="233"/>
      <c r="H33" s="68" t="s">
        <v>89</v>
      </c>
      <c r="I33" s="125"/>
      <c r="J33" s="125"/>
      <c r="K33" s="126">
        <v>1104000</v>
      </c>
    </row>
    <row r="34" spans="1:11" ht="19.5" customHeight="1" x14ac:dyDescent="0.15">
      <c r="A34" s="63"/>
      <c r="B34" s="63"/>
      <c r="C34" s="237"/>
      <c r="D34" s="234"/>
      <c r="E34" s="234"/>
      <c r="F34" s="234"/>
      <c r="G34" s="234"/>
      <c r="H34" s="68" t="s">
        <v>3</v>
      </c>
      <c r="I34" s="125"/>
      <c r="J34" s="125"/>
      <c r="K34" s="126">
        <v>1044000</v>
      </c>
    </row>
    <row r="35" spans="1:11" ht="21" customHeight="1" x14ac:dyDescent="0.15">
      <c r="A35" s="132"/>
      <c r="B35" s="132" t="s">
        <v>56</v>
      </c>
      <c r="C35" s="129" t="s">
        <v>57</v>
      </c>
      <c r="D35" s="151">
        <v>300000</v>
      </c>
      <c r="E35" s="151">
        <v>300000</v>
      </c>
      <c r="F35" s="151">
        <v>100000</v>
      </c>
      <c r="G35" s="130">
        <f>F35-E35</f>
        <v>-200000</v>
      </c>
      <c r="H35" s="131" t="s">
        <v>58</v>
      </c>
      <c r="I35" s="125"/>
      <c r="J35" s="125"/>
      <c r="K35" s="127">
        <v>100000</v>
      </c>
    </row>
    <row r="36" spans="1:11" ht="18.75" customHeight="1" x14ac:dyDescent="0.15">
      <c r="A36" s="132" t="s">
        <v>59</v>
      </c>
      <c r="B36" s="129"/>
      <c r="C36" s="129" t="s">
        <v>60</v>
      </c>
      <c r="D36" s="151">
        <v>400000</v>
      </c>
      <c r="E36" s="151">
        <v>300000</v>
      </c>
      <c r="F36" s="151">
        <v>400000</v>
      </c>
      <c r="G36" s="130">
        <f t="shared" ref="G36:G37" si="1">F36-E36</f>
        <v>100000</v>
      </c>
      <c r="H36" s="131" t="s">
        <v>61</v>
      </c>
      <c r="I36" s="125"/>
      <c r="J36" s="125" t="s">
        <v>207</v>
      </c>
      <c r="K36" s="126">
        <v>400000</v>
      </c>
    </row>
    <row r="37" spans="1:11" ht="18" customHeight="1" x14ac:dyDescent="0.15">
      <c r="A37" s="132"/>
      <c r="B37" s="132"/>
      <c r="C37" s="129" t="s">
        <v>42</v>
      </c>
      <c r="D37" s="151">
        <v>2000000</v>
      </c>
      <c r="E37" s="151">
        <v>1000000</v>
      </c>
      <c r="F37" s="151">
        <v>300000</v>
      </c>
      <c r="G37" s="130">
        <f t="shared" si="1"/>
        <v>-700000</v>
      </c>
      <c r="H37" s="131" t="s">
        <v>42</v>
      </c>
      <c r="I37" s="125"/>
      <c r="J37" s="125" t="s">
        <v>208</v>
      </c>
      <c r="K37" s="126">
        <v>300000</v>
      </c>
    </row>
    <row r="38" spans="1:11" ht="29.25" customHeight="1" x14ac:dyDescent="0.15">
      <c r="A38" s="132"/>
      <c r="B38" s="132"/>
      <c r="C38" s="152" t="s">
        <v>62</v>
      </c>
      <c r="D38" s="153">
        <v>4265850</v>
      </c>
      <c r="E38" s="153">
        <v>4000000</v>
      </c>
      <c r="F38" s="153">
        <v>2522410</v>
      </c>
      <c r="G38" s="153">
        <f>F38-E38</f>
        <v>-1477590</v>
      </c>
      <c r="H38" s="131" t="s">
        <v>209</v>
      </c>
      <c r="I38" s="125"/>
      <c r="J38" s="125"/>
      <c r="K38" s="126">
        <v>2522410</v>
      </c>
    </row>
    <row r="39" spans="1:11" ht="21" customHeight="1" x14ac:dyDescent="0.15">
      <c r="A39" s="132"/>
      <c r="B39" s="132"/>
      <c r="C39" s="238" t="s">
        <v>1</v>
      </c>
      <c r="D39" s="241">
        <v>2100000</v>
      </c>
      <c r="E39" s="241">
        <v>2556000</v>
      </c>
      <c r="F39" s="241">
        <v>3000000</v>
      </c>
      <c r="G39" s="241">
        <f>F39-E39</f>
        <v>444000</v>
      </c>
      <c r="H39" s="131" t="s">
        <v>210</v>
      </c>
      <c r="I39" s="125"/>
      <c r="J39" s="125" t="s">
        <v>211</v>
      </c>
      <c r="K39" s="126">
        <v>1200000</v>
      </c>
    </row>
    <row r="40" spans="1:11" ht="20.25" customHeight="1" x14ac:dyDescent="0.15">
      <c r="A40" s="132"/>
      <c r="B40" s="132"/>
      <c r="C40" s="239"/>
      <c r="D40" s="243"/>
      <c r="E40" s="243"/>
      <c r="F40" s="243"/>
      <c r="G40" s="243"/>
      <c r="H40" s="131" t="s">
        <v>91</v>
      </c>
      <c r="I40" s="125"/>
      <c r="J40" s="125" t="s">
        <v>93</v>
      </c>
      <c r="K40" s="126">
        <v>360000</v>
      </c>
    </row>
    <row r="41" spans="1:11" ht="21" customHeight="1" x14ac:dyDescent="0.15">
      <c r="A41" s="132"/>
      <c r="B41" s="132"/>
      <c r="C41" s="240"/>
      <c r="D41" s="242"/>
      <c r="E41" s="242"/>
      <c r="F41" s="242"/>
      <c r="G41" s="242"/>
      <c r="H41" s="131" t="s">
        <v>92</v>
      </c>
      <c r="I41" s="125"/>
      <c r="J41" s="125" t="s">
        <v>212</v>
      </c>
      <c r="K41" s="126">
        <v>1440000</v>
      </c>
    </row>
    <row r="42" spans="1:11" ht="30" customHeight="1" x14ac:dyDescent="0.15">
      <c r="A42" s="132"/>
      <c r="B42" s="132"/>
      <c r="C42" s="129" t="s">
        <v>63</v>
      </c>
      <c r="D42" s="130">
        <v>450000</v>
      </c>
      <c r="E42" s="130">
        <v>1000000</v>
      </c>
      <c r="F42" s="130">
        <v>700000</v>
      </c>
      <c r="G42" s="130">
        <f>F42-E42</f>
        <v>-300000</v>
      </c>
      <c r="H42" s="131" t="s">
        <v>213</v>
      </c>
      <c r="I42" s="125"/>
      <c r="J42" s="125"/>
      <c r="K42" s="126">
        <v>700000</v>
      </c>
    </row>
    <row r="43" spans="1:11" ht="24.75" customHeight="1" x14ac:dyDescent="0.15">
      <c r="A43" s="129"/>
      <c r="B43" s="129"/>
      <c r="C43" s="129" t="s">
        <v>43</v>
      </c>
      <c r="D43" s="130">
        <v>4700000</v>
      </c>
      <c r="E43" s="130">
        <v>4800000</v>
      </c>
      <c r="F43" s="130">
        <v>4800000</v>
      </c>
      <c r="G43" s="130">
        <f>F43-E43</f>
        <v>0</v>
      </c>
      <c r="H43" s="131" t="s">
        <v>94</v>
      </c>
      <c r="I43" s="125"/>
      <c r="J43" s="128" t="s">
        <v>214</v>
      </c>
      <c r="K43" s="126">
        <v>4800000</v>
      </c>
    </row>
    <row r="44" spans="1:11" ht="27" customHeight="1" x14ac:dyDescent="0.15">
      <c r="A44" s="238" t="s">
        <v>64</v>
      </c>
      <c r="B44" s="238" t="s">
        <v>65</v>
      </c>
      <c r="C44" s="238" t="s">
        <v>66</v>
      </c>
      <c r="D44" s="241">
        <v>500000</v>
      </c>
      <c r="E44" s="241">
        <v>2250000</v>
      </c>
      <c r="F44" s="150">
        <v>3000000</v>
      </c>
      <c r="G44" s="241">
        <v>2080000</v>
      </c>
      <c r="H44" s="131" t="s">
        <v>215</v>
      </c>
      <c r="I44" s="125"/>
      <c r="J44" s="125"/>
      <c r="K44" s="126">
        <v>3000000</v>
      </c>
    </row>
    <row r="45" spans="1:11" ht="30" customHeight="1" x14ac:dyDescent="0.15">
      <c r="A45" s="239"/>
      <c r="B45" s="240"/>
      <c r="C45" s="240"/>
      <c r="D45" s="242"/>
      <c r="E45" s="242"/>
      <c r="F45" s="151">
        <v>1330000</v>
      </c>
      <c r="G45" s="242"/>
      <c r="H45" s="131" t="s">
        <v>216</v>
      </c>
      <c r="I45" s="125"/>
      <c r="J45" s="125"/>
      <c r="K45" s="126">
        <v>1330000</v>
      </c>
    </row>
    <row r="46" spans="1:11" ht="25.5" customHeight="1" x14ac:dyDescent="0.15">
      <c r="A46" s="132" t="s">
        <v>31</v>
      </c>
      <c r="B46" s="129" t="s">
        <v>67</v>
      </c>
      <c r="C46" s="129" t="s">
        <v>68</v>
      </c>
      <c r="D46" s="130">
        <v>500000</v>
      </c>
      <c r="E46" s="130">
        <v>500000</v>
      </c>
      <c r="F46" s="130">
        <v>1000000</v>
      </c>
      <c r="G46" s="130">
        <f>F46-E46</f>
        <v>500000</v>
      </c>
      <c r="H46" s="131" t="s">
        <v>217</v>
      </c>
      <c r="I46" s="125"/>
      <c r="J46" s="125"/>
      <c r="K46" s="126">
        <v>1000000</v>
      </c>
    </row>
    <row r="47" spans="1:11" ht="21.75" customHeight="1" x14ac:dyDescent="0.15">
      <c r="A47" s="129"/>
      <c r="B47" s="129" t="s">
        <v>31</v>
      </c>
      <c r="C47" s="129" t="s">
        <v>31</v>
      </c>
      <c r="D47" s="130">
        <v>300000</v>
      </c>
      <c r="E47" s="130">
        <v>3059000</v>
      </c>
      <c r="F47" s="130">
        <v>2859000</v>
      </c>
      <c r="G47" s="130">
        <f>F47-E47</f>
        <v>-200000</v>
      </c>
      <c r="H47" s="133" t="s">
        <v>218</v>
      </c>
      <c r="I47" s="125"/>
      <c r="J47" s="125"/>
      <c r="K47" s="126">
        <v>2859000</v>
      </c>
    </row>
    <row r="48" spans="1:11" ht="22.5" x14ac:dyDescent="0.15">
      <c r="A48" s="129" t="s">
        <v>69</v>
      </c>
      <c r="B48" s="129" t="s">
        <v>69</v>
      </c>
      <c r="C48" s="129" t="s">
        <v>70</v>
      </c>
      <c r="D48" s="130">
        <v>324000</v>
      </c>
      <c r="E48" s="130">
        <v>246410</v>
      </c>
      <c r="F48" s="130"/>
      <c r="G48" s="130">
        <f>F48-E48</f>
        <v>-246410</v>
      </c>
      <c r="H48" s="131" t="s">
        <v>219</v>
      </c>
      <c r="I48" s="125"/>
      <c r="J48" s="125"/>
      <c r="K48" s="127"/>
    </row>
    <row r="49" spans="1:11" ht="21" customHeight="1" x14ac:dyDescent="0.15">
      <c r="A49" s="64" t="s">
        <v>71</v>
      </c>
      <c r="B49" s="64" t="s">
        <v>65</v>
      </c>
      <c r="C49" s="64" t="s">
        <v>72</v>
      </c>
      <c r="D49" s="65">
        <v>500000</v>
      </c>
      <c r="E49" s="65">
        <v>0</v>
      </c>
      <c r="F49" s="65"/>
      <c r="G49" s="65"/>
      <c r="H49" s="68" t="s">
        <v>53</v>
      </c>
      <c r="I49" s="125"/>
      <c r="J49" s="125"/>
      <c r="K49" s="125"/>
    </row>
    <row r="50" spans="1:11" ht="18.75" customHeight="1" x14ac:dyDescent="0.15">
      <c r="A50" s="134"/>
      <c r="B50" s="134"/>
      <c r="C50" s="134" t="s">
        <v>149</v>
      </c>
      <c r="D50" s="135">
        <f>SUM(D11:D49)</f>
        <v>156887000</v>
      </c>
      <c r="E50" s="135">
        <f t="shared" ref="E50:G50" si="2">SUM(E11:E49)</f>
        <v>149071000</v>
      </c>
      <c r="F50" s="135">
        <f t="shared" si="2"/>
        <v>169916000</v>
      </c>
      <c r="G50" s="135">
        <f t="shared" si="2"/>
        <v>20845000</v>
      </c>
      <c r="H50" s="136" t="s">
        <v>53</v>
      </c>
      <c r="I50" s="137"/>
      <c r="J50" s="137"/>
      <c r="K50" s="146">
        <f>SUM(K12:K49)</f>
        <v>169916000</v>
      </c>
    </row>
  </sheetData>
  <mergeCells count="42">
    <mergeCell ref="B6:B9"/>
    <mergeCell ref="A6:A9"/>
    <mergeCell ref="A1:H1"/>
    <mergeCell ref="H4:K5"/>
    <mergeCell ref="A3:K3"/>
    <mergeCell ref="A4:C4"/>
    <mergeCell ref="A2:K2"/>
    <mergeCell ref="D4:D5"/>
    <mergeCell ref="E4:E5"/>
    <mergeCell ref="G4:G5"/>
    <mergeCell ref="F4:F5"/>
    <mergeCell ref="E31:E34"/>
    <mergeCell ref="G31:G34"/>
    <mergeCell ref="A44:A45"/>
    <mergeCell ref="B44:B45"/>
    <mergeCell ref="C44:C45"/>
    <mergeCell ref="D44:D45"/>
    <mergeCell ref="E44:E45"/>
    <mergeCell ref="G44:G45"/>
    <mergeCell ref="C39:C41"/>
    <mergeCell ref="D39:D41"/>
    <mergeCell ref="E39:E41"/>
    <mergeCell ref="G39:G41"/>
    <mergeCell ref="C31:C34"/>
    <mergeCell ref="D31:D34"/>
    <mergeCell ref="F39:F41"/>
    <mergeCell ref="F31:F34"/>
    <mergeCell ref="D24:D30"/>
    <mergeCell ref="C24:C30"/>
    <mergeCell ref="G11:G18"/>
    <mergeCell ref="F11:F18"/>
    <mergeCell ref="E11:E18"/>
    <mergeCell ref="D11:D18"/>
    <mergeCell ref="C11:C18"/>
    <mergeCell ref="G19:G23"/>
    <mergeCell ref="F19:F23"/>
    <mergeCell ref="E19:E23"/>
    <mergeCell ref="D19:D23"/>
    <mergeCell ref="C19:C23"/>
    <mergeCell ref="G24:G30"/>
    <mergeCell ref="F24:F30"/>
    <mergeCell ref="E24:E30"/>
  </mergeCells>
  <phoneticPr fontId="7" type="noConversion"/>
  <pageMargins left="0.11811023622047245" right="0.11811023622047245" top="0.15748031496062992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F17" sqref="F17"/>
    </sheetView>
  </sheetViews>
  <sheetFormatPr defaultRowHeight="13.5" x14ac:dyDescent="0.15"/>
  <cols>
    <col min="1" max="1" width="6" customWidth="1"/>
    <col min="2" max="2" width="10.33203125" customWidth="1"/>
    <col min="4" max="4" width="13.44140625" customWidth="1"/>
    <col min="5" max="5" width="12.109375" customWidth="1"/>
    <col min="6" max="6" width="12" customWidth="1"/>
    <col min="7" max="7" width="11.33203125" customWidth="1"/>
    <col min="8" max="8" width="12.44140625" customWidth="1"/>
    <col min="9" max="9" width="29" customWidth="1"/>
  </cols>
  <sheetData>
    <row r="1" spans="1:9" ht="30" customHeight="1" x14ac:dyDescent="0.15">
      <c r="A1" s="267" t="s">
        <v>95</v>
      </c>
      <c r="B1" s="267"/>
      <c r="C1" s="267"/>
      <c r="D1" s="267"/>
      <c r="E1" s="267"/>
      <c r="F1" s="267"/>
      <c r="G1" s="267"/>
      <c r="H1" s="267"/>
      <c r="I1" s="267"/>
    </row>
    <row r="2" spans="1:9" ht="16.5" x14ac:dyDescent="0.15">
      <c r="A2" s="37"/>
      <c r="B2" s="38"/>
      <c r="C2" s="38"/>
      <c r="D2" s="39"/>
      <c r="E2" s="39"/>
      <c r="F2" s="39"/>
      <c r="G2" s="39"/>
      <c r="H2" s="39"/>
      <c r="I2" s="39"/>
    </row>
    <row r="3" spans="1:9" ht="17.25" thickBot="1" x14ac:dyDescent="0.2">
      <c r="A3" s="268" t="s">
        <v>192</v>
      </c>
      <c r="B3" s="268"/>
      <c r="C3" s="268"/>
      <c r="D3" s="268"/>
      <c r="E3" s="268"/>
      <c r="F3" s="37"/>
      <c r="G3" s="37"/>
      <c r="H3" s="40"/>
      <c r="I3" s="40" t="s">
        <v>103</v>
      </c>
    </row>
    <row r="4" spans="1:9" ht="16.5" customHeight="1" x14ac:dyDescent="0.15">
      <c r="A4" s="269" t="s">
        <v>32</v>
      </c>
      <c r="B4" s="271" t="s">
        <v>33</v>
      </c>
      <c r="C4" s="271" t="s">
        <v>34</v>
      </c>
      <c r="D4" s="258" t="s">
        <v>0</v>
      </c>
      <c r="E4" s="258" t="s">
        <v>30</v>
      </c>
      <c r="F4" s="258" t="s">
        <v>35</v>
      </c>
      <c r="G4" s="258" t="s">
        <v>99</v>
      </c>
      <c r="H4" s="260" t="s">
        <v>36</v>
      </c>
      <c r="I4" s="262" t="s">
        <v>37</v>
      </c>
    </row>
    <row r="5" spans="1:9" ht="14.25" thickBot="1" x14ac:dyDescent="0.2">
      <c r="A5" s="270"/>
      <c r="B5" s="272"/>
      <c r="C5" s="272"/>
      <c r="D5" s="259"/>
      <c r="E5" s="259"/>
      <c r="F5" s="259"/>
      <c r="G5" s="259"/>
      <c r="H5" s="261"/>
      <c r="I5" s="263"/>
    </row>
    <row r="6" spans="1:9" ht="41.25" customHeight="1" x14ac:dyDescent="0.15">
      <c r="A6" s="41">
        <v>1</v>
      </c>
      <c r="B6" s="42" t="s">
        <v>96</v>
      </c>
      <c r="C6" s="42" t="s">
        <v>155</v>
      </c>
      <c r="D6" s="43">
        <v>37674240</v>
      </c>
      <c r="E6" s="43">
        <v>3139560</v>
      </c>
      <c r="F6" s="44">
        <v>3559670</v>
      </c>
      <c r="G6" s="44">
        <v>1800000</v>
      </c>
      <c r="H6" s="43">
        <f>D6</f>
        <v>37674240</v>
      </c>
      <c r="I6" s="72" t="s">
        <v>102</v>
      </c>
    </row>
    <row r="7" spans="1:9" ht="41.25" customHeight="1" x14ac:dyDescent="0.15">
      <c r="A7" s="45">
        <v>2</v>
      </c>
      <c r="B7" s="46" t="s">
        <v>159</v>
      </c>
      <c r="C7" s="46" t="s">
        <v>156</v>
      </c>
      <c r="D7" s="47">
        <v>26181880</v>
      </c>
      <c r="E7" s="47">
        <v>2181860</v>
      </c>
      <c r="F7" s="48">
        <v>2500000</v>
      </c>
      <c r="G7" s="48">
        <v>1440000</v>
      </c>
      <c r="H7" s="47">
        <f>D7</f>
        <v>26181880</v>
      </c>
      <c r="I7" s="173" t="s">
        <v>100</v>
      </c>
    </row>
    <row r="8" spans="1:9" ht="41.25" customHeight="1" x14ac:dyDescent="0.15">
      <c r="A8" s="41">
        <v>3</v>
      </c>
      <c r="B8" s="46" t="s">
        <v>97</v>
      </c>
      <c r="C8" s="46" t="s">
        <v>157</v>
      </c>
      <c r="D8" s="47">
        <v>22226040</v>
      </c>
      <c r="E8" s="47">
        <v>1852200</v>
      </c>
      <c r="F8" s="48">
        <v>1500000</v>
      </c>
      <c r="G8" s="48">
        <v>1440000</v>
      </c>
      <c r="H8" s="47">
        <f>D8</f>
        <v>22226040</v>
      </c>
      <c r="I8" s="174" t="s">
        <v>101</v>
      </c>
    </row>
    <row r="9" spans="1:9" ht="41.25" customHeight="1" x14ac:dyDescent="0.15">
      <c r="A9" s="170">
        <v>4</v>
      </c>
      <c r="B9" s="46" t="s">
        <v>98</v>
      </c>
      <c r="C9" s="46" t="s">
        <v>158</v>
      </c>
      <c r="D9" s="47">
        <v>21289450</v>
      </c>
      <c r="E9" s="47">
        <v>1774150</v>
      </c>
      <c r="F9" s="172">
        <v>1300000</v>
      </c>
      <c r="G9" s="172">
        <v>1440000</v>
      </c>
      <c r="H9" s="47">
        <f>D9</f>
        <v>21289450</v>
      </c>
      <c r="I9" s="173" t="s">
        <v>190</v>
      </c>
    </row>
    <row r="10" spans="1:9" ht="41.25" customHeight="1" x14ac:dyDescent="0.15">
      <c r="A10" s="171">
        <v>5</v>
      </c>
      <c r="B10" s="46" t="s">
        <v>188</v>
      </c>
      <c r="C10" s="46" t="s">
        <v>189</v>
      </c>
      <c r="D10" s="47">
        <v>16408170</v>
      </c>
      <c r="E10" s="47">
        <v>1367370</v>
      </c>
      <c r="F10" s="172">
        <v>830000</v>
      </c>
      <c r="G10" s="172"/>
      <c r="H10" s="47">
        <f>D10</f>
        <v>16408170</v>
      </c>
      <c r="I10" s="173" t="s">
        <v>191</v>
      </c>
    </row>
    <row r="11" spans="1:9" ht="17.25" thickBot="1" x14ac:dyDescent="0.2">
      <c r="A11" s="264" t="s">
        <v>193</v>
      </c>
      <c r="B11" s="265"/>
      <c r="C11" s="266"/>
      <c r="D11" s="50">
        <f>SUM(D6:D10)</f>
        <v>123779780</v>
      </c>
      <c r="E11" s="50">
        <f>SUM(E6:E10)</f>
        <v>10315140</v>
      </c>
      <c r="F11" s="50">
        <f>SUM(F6:F10)</f>
        <v>9689670</v>
      </c>
      <c r="G11" s="50">
        <f t="shared" ref="G11:H11" si="0">SUM(G6:G10)</f>
        <v>6120000</v>
      </c>
      <c r="H11" s="50">
        <f t="shared" si="0"/>
        <v>123779780</v>
      </c>
      <c r="I11" s="49"/>
    </row>
  </sheetData>
  <mergeCells count="12">
    <mergeCell ref="F4:F5"/>
    <mergeCell ref="H4:H5"/>
    <mergeCell ref="I4:I5"/>
    <mergeCell ref="A11:C11"/>
    <mergeCell ref="A1:I1"/>
    <mergeCell ref="G4:G5"/>
    <mergeCell ref="A3:E3"/>
    <mergeCell ref="A4:A5"/>
    <mergeCell ref="B4:B5"/>
    <mergeCell ref="C4:C5"/>
    <mergeCell ref="D4:D5"/>
    <mergeCell ref="E4:E5"/>
  </mergeCells>
  <phoneticPr fontId="7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예산총칙</vt:lpstr>
      <vt:lpstr>세입세출총괄</vt:lpstr>
      <vt:lpstr>세입명세서</vt:lpstr>
      <vt:lpstr>세출명세서</vt:lpstr>
      <vt:lpstr>직원보수일람표</vt:lpstr>
      <vt:lpstr>세입명세서!Print_Area</vt:lpstr>
    </vt:vector>
  </TitlesOfParts>
  <Company>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2021-06-24T02:33:05Z</cp:lastPrinted>
  <dcterms:created xsi:type="dcterms:W3CDTF">2004-12-10T02:55:32Z</dcterms:created>
  <dcterms:modified xsi:type="dcterms:W3CDTF">2021-07-12T07:40:41Z</dcterms:modified>
</cp:coreProperties>
</file>