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235" windowHeight="11955" tabRatio="903" activeTab="3"/>
  </bookViews>
  <sheets>
    <sheet name="표지" sheetId="7" r:id="rId1"/>
    <sheet name="세입세출총괄" sheetId="150" r:id="rId2"/>
    <sheet name="세입명세서" sheetId="151" r:id="rId3"/>
    <sheet name="세출명세서" sheetId="154" r:id="rId4"/>
    <sheet name="직원보수일람표" sheetId="155" state="hidden" r:id="rId5"/>
  </sheets>
  <definedNames>
    <definedName name="_xlnm.Print_Area" localSheetId="2">세입명세서!$A$1:$J$21</definedName>
    <definedName name="_xlnm.Print_Area" localSheetId="1">세입세출총괄!#REF!</definedName>
  </definedNames>
  <calcPr calcId="162913"/>
</workbook>
</file>

<file path=xl/calcChain.xml><?xml version="1.0" encoding="utf-8"?>
<calcChain xmlns="http://schemas.openxmlformats.org/spreadsheetml/2006/main">
  <c r="F43" i="154" l="1"/>
  <c r="F12" i="154" l="1"/>
  <c r="D7" i="151" l="1"/>
  <c r="L29" i="150"/>
  <c r="L31" i="150"/>
  <c r="K28" i="150"/>
  <c r="J28" i="150"/>
  <c r="K16" i="150"/>
  <c r="K26" i="150"/>
  <c r="K10" i="150"/>
  <c r="L28" i="150" l="1"/>
  <c r="K19" i="150" l="1"/>
  <c r="K24" i="150"/>
  <c r="K30" i="150"/>
  <c r="L10" i="150" l="1"/>
  <c r="F6" i="154" l="1"/>
  <c r="F8" i="154"/>
  <c r="F7" i="154"/>
  <c r="F50" i="154"/>
  <c r="F49" i="154"/>
  <c r="F48" i="154"/>
  <c r="F42" i="154"/>
  <c r="F41" i="154"/>
  <c r="F40" i="154"/>
  <c r="F35" i="154"/>
  <c r="F23" i="154"/>
  <c r="F21" i="154"/>
  <c r="F19" i="154"/>
  <c r="F18" i="154"/>
  <c r="F16" i="154" l="1"/>
  <c r="F17" i="154"/>
  <c r="F15" i="154"/>
  <c r="F13" i="154"/>
  <c r="F14" i="154"/>
  <c r="F11" i="154"/>
  <c r="F9" i="154"/>
  <c r="L11" i="150"/>
  <c r="L12" i="150"/>
  <c r="F19" i="151"/>
  <c r="F18" i="151"/>
  <c r="F16" i="151"/>
  <c r="F15" i="151" s="1"/>
  <c r="F14" i="151"/>
  <c r="F13" i="151" s="1"/>
  <c r="E13" i="151"/>
  <c r="F12" i="151"/>
  <c r="F17" i="151" l="1"/>
  <c r="L21" i="150"/>
  <c r="L22" i="150"/>
  <c r="L23" i="150"/>
  <c r="L14" i="150"/>
  <c r="L13" i="150"/>
  <c r="F8" i="150"/>
  <c r="F14" i="150"/>
  <c r="F16" i="150"/>
  <c r="F18" i="150"/>
  <c r="F19" i="150"/>
  <c r="F17" i="150" l="1"/>
  <c r="F15" i="150"/>
  <c r="F13" i="150"/>
  <c r="J26" i="150" l="1"/>
  <c r="G7" i="155" l="1"/>
  <c r="G8" i="155"/>
  <c r="G9" i="155"/>
  <c r="G10" i="155"/>
  <c r="G11" i="155"/>
  <c r="G6" i="155"/>
  <c r="D12" i="155"/>
  <c r="E12" i="155"/>
  <c r="F12" i="155"/>
  <c r="C12" i="155"/>
  <c r="G12" i="155" l="1"/>
  <c r="L15" i="150"/>
  <c r="L17" i="150"/>
  <c r="L18" i="150"/>
  <c r="L20" i="150"/>
  <c r="L25" i="150"/>
  <c r="L27" i="150"/>
  <c r="F10" i="150"/>
  <c r="F11" i="150"/>
  <c r="F12" i="150"/>
  <c r="L26" i="150" l="1"/>
  <c r="J30" i="150" l="1"/>
  <c r="J24" i="150"/>
  <c r="L19" i="150"/>
  <c r="J16" i="150"/>
  <c r="L30" i="150" l="1"/>
  <c r="L24" i="150"/>
  <c r="L16" i="150"/>
  <c r="L9" i="150"/>
  <c r="F9" i="150"/>
  <c r="F11" i="151"/>
  <c r="F9" i="151"/>
  <c r="F8" i="151" l="1"/>
  <c r="L8" i="150"/>
  <c r="F7" i="151"/>
</calcChain>
</file>

<file path=xl/sharedStrings.xml><?xml version="1.0" encoding="utf-8"?>
<sst xmlns="http://schemas.openxmlformats.org/spreadsheetml/2006/main" count="260" uniqueCount="182">
  <si>
    <t>급여</t>
    <phoneticPr fontId="6" type="noConversion"/>
  </si>
  <si>
    <t>세 입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</si>
  <si>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</si>
  <si>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</si>
  <si>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</si>
  <si>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증감(B)-(A)</t>
    <phoneticPr fontId="15" type="noConversion"/>
  </si>
  <si>
    <t>금액</t>
    <phoneticPr fontId="15" type="noConversion"/>
  </si>
  <si>
    <t>총계</t>
    <phoneticPr fontId="15" type="noConversion"/>
  </si>
  <si>
    <t>[2] 세입내역</t>
    <phoneticPr fontId="15" type="noConversion"/>
  </si>
  <si>
    <t xml:space="preserve"> 산 출 내 역</t>
    <phoneticPr fontId="15" type="noConversion"/>
  </si>
  <si>
    <t>소계</t>
    <phoneticPr fontId="6" type="noConversion"/>
  </si>
  <si>
    <t>[2] 세출내역</t>
    <phoneticPr fontId="15" type="noConversion"/>
  </si>
  <si>
    <t>퇴직적립금</t>
    <phoneticPr fontId="15" type="noConversion"/>
  </si>
  <si>
    <t>직책</t>
    <phoneticPr fontId="6" type="noConversion"/>
  </si>
  <si>
    <t>보수 총액</t>
    <phoneticPr fontId="6" type="noConversion"/>
  </si>
  <si>
    <t>산출내역</t>
    <phoneticPr fontId="6" type="noConversion"/>
  </si>
  <si>
    <t>관</t>
  </si>
  <si>
    <t>항</t>
  </si>
  <si>
    <t>목</t>
  </si>
  <si>
    <t>기관운영비</t>
  </si>
  <si>
    <t>재산조성비</t>
  </si>
  <si>
    <t>소장</t>
    <phoneticPr fontId="15" type="noConversion"/>
  </si>
  <si>
    <t>상담원1</t>
    <phoneticPr fontId="15" type="noConversion"/>
  </si>
  <si>
    <t>(단위: 원)</t>
    <phoneticPr fontId="15" type="noConversion"/>
  </si>
  <si>
    <t>[1] 세입세출 총괄</t>
    <phoneticPr fontId="15" type="noConversion"/>
  </si>
  <si>
    <t>(단위: 원)</t>
    <phoneticPr fontId="15" type="noConversion"/>
  </si>
  <si>
    <t>세 입</t>
    <phoneticPr fontId="15" type="noConversion"/>
  </si>
  <si>
    <t>세 출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</si>
  <si>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</si>
  <si>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</si>
  <si>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</si>
  <si>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증감(B)-(A)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</si>
  <si>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</si>
  <si>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</si>
  <si>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</si>
  <si>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금액</t>
    <phoneticPr fontId="15" type="noConversion"/>
  </si>
  <si>
    <t>총계</t>
    <phoneticPr fontId="15" type="noConversion"/>
  </si>
  <si>
    <t>소계</t>
    <phoneticPr fontId="6" type="noConversion"/>
  </si>
  <si>
    <t>소계</t>
    <phoneticPr fontId="6" type="noConversion"/>
  </si>
  <si>
    <t>기관운영비</t>
    <phoneticPr fontId="15" type="noConversion"/>
  </si>
  <si>
    <t>자산취득비</t>
    <phoneticPr fontId="6" type="noConversion"/>
  </si>
  <si>
    <t>2022년 직원보수 일람표</t>
    <phoneticPr fontId="6" type="noConversion"/>
  </si>
  <si>
    <t>상담원2</t>
    <phoneticPr fontId="6" type="noConversion"/>
  </si>
  <si>
    <t>상담원3</t>
    <phoneticPr fontId="15" type="noConversion"/>
  </si>
  <si>
    <t>실장</t>
    <phoneticPr fontId="15" type="noConversion"/>
  </si>
  <si>
    <t>상담원4</t>
    <phoneticPr fontId="6" type="noConversion"/>
  </si>
  <si>
    <t>1,915,000*11개월=21,065,000</t>
    <phoneticPr fontId="15" type="noConversion"/>
  </si>
  <si>
    <t>2021년
예산(A)</t>
    <phoneticPr fontId="15" type="noConversion"/>
  </si>
  <si>
    <t>차량비</t>
    <phoneticPr fontId="15" type="noConversion"/>
  </si>
  <si>
    <t>2021년
예산(A)</t>
    <phoneticPr fontId="15" type="noConversion"/>
  </si>
  <si>
    <t>154,350*12개월=1,852,200</t>
    <phoneticPr fontId="6" type="noConversion"/>
  </si>
  <si>
    <t>1,915,000*4개월=7,660,000
1,945,000*8개월=15,560,000</t>
    <phoneticPr fontId="6" type="noConversion"/>
  </si>
  <si>
    <t>1,945,000×12개월=23,340,000원</t>
    <phoneticPr fontId="6" type="noConversion"/>
  </si>
  <si>
    <t>2,258,000*1개월=2,258,000
2,332,000*11개월=25,652,000</t>
    <phoneticPr fontId="6" type="noConversion"/>
  </si>
  <si>
    <t>3,179,000원×12개월=38,148,000원</t>
    <phoneticPr fontId="6" type="noConversion"/>
  </si>
  <si>
    <t>퇴직금 및 
퇴직적립금</t>
    <phoneticPr fontId="6" type="noConversion"/>
  </si>
  <si>
    <t>사회보험기관부담</t>
    <phoneticPr fontId="6" type="noConversion"/>
  </si>
  <si>
    <t>종사자수당</t>
    <phoneticPr fontId="6" type="noConversion"/>
  </si>
  <si>
    <t>정읍가정상담센터 부설 가정폭력상담소</t>
    <phoneticPr fontId="15" type="noConversion"/>
  </si>
  <si>
    <t>활동지원보조금 수입</t>
    <phoneticPr fontId="6" type="noConversion"/>
  </si>
  <si>
    <t>교통지원금 수입</t>
    <phoneticPr fontId="6" type="noConversion"/>
  </si>
  <si>
    <t>가산수당 수입</t>
    <phoneticPr fontId="6" type="noConversion"/>
  </si>
  <si>
    <t>활동지원
보조금 수입</t>
    <phoneticPr fontId="6" type="noConversion"/>
  </si>
  <si>
    <t>일자리
안정지원금</t>
    <phoneticPr fontId="6" type="noConversion"/>
  </si>
  <si>
    <t>고용공단
지원금</t>
    <phoneticPr fontId="6" type="noConversion"/>
  </si>
  <si>
    <t>일자리안정지원금</t>
    <phoneticPr fontId="6" type="noConversion"/>
  </si>
  <si>
    <t>이월금</t>
    <phoneticPr fontId="6" type="noConversion"/>
  </si>
  <si>
    <t>잡 수 입</t>
    <phoneticPr fontId="6" type="noConversion"/>
  </si>
  <si>
    <t>이 월 금</t>
    <phoneticPr fontId="6" type="noConversion"/>
  </si>
  <si>
    <t>이 월 금</t>
    <phoneticPr fontId="6" type="noConversion"/>
  </si>
  <si>
    <t>예 금 이 자</t>
    <phoneticPr fontId="6" type="noConversion"/>
  </si>
  <si>
    <t>※ 고용공단 지원금은 2021년도 1월 부터 지원 중단(최저시급 초과)</t>
    <phoneticPr fontId="6" type="noConversion"/>
  </si>
  <si>
    <t>제 수 당</t>
    <phoneticPr fontId="6" type="noConversion"/>
  </si>
  <si>
    <t>직책보조비</t>
    <phoneticPr fontId="15" type="noConversion"/>
  </si>
  <si>
    <t>교 육 비</t>
    <phoneticPr fontId="15" type="noConversion"/>
  </si>
  <si>
    <t>여    비</t>
    <phoneticPr fontId="15" type="noConversion"/>
  </si>
  <si>
    <t>수 용 비</t>
    <phoneticPr fontId="15" type="noConversion"/>
  </si>
  <si>
    <t>예비비</t>
    <phoneticPr fontId="6" type="noConversion"/>
  </si>
  <si>
    <t>예 비 비</t>
    <phoneticPr fontId="6" type="noConversion"/>
  </si>
  <si>
    <t>활동지원
보조금 수입
(서비스 비용)</t>
    <phoneticPr fontId="6" type="noConversion"/>
  </si>
  <si>
    <t>=</t>
  </si>
  <si>
    <t>교통비 지원금</t>
    <phoneticPr fontId="6" type="noConversion"/>
  </si>
  <si>
    <t>활동지원 보조금 수입
(서비스 비용)</t>
    <phoneticPr fontId="6" type="noConversion"/>
  </si>
  <si>
    <t>가사수당</t>
    <phoneticPr fontId="6" type="noConversion"/>
  </si>
  <si>
    <t>고용공단
지원금</t>
    <phoneticPr fontId="6" type="noConversion"/>
  </si>
  <si>
    <t>일자리안정지원금</t>
    <phoneticPr fontId="6" type="noConversion"/>
  </si>
  <si>
    <t>※ 2021년 1월 1일부터 지원 중단
   (사유 : 최저시급 이상 지급)</t>
  </si>
  <si>
    <t>잡 수 입</t>
    <phoneticPr fontId="6" type="noConversion"/>
  </si>
  <si>
    <t>예금이자</t>
    <phoneticPr fontId="6" type="noConversion"/>
  </si>
  <si>
    <t>ㅇ 교통비 지원금</t>
  </si>
  <si>
    <t>ㅇ 가산수당</t>
  </si>
  <si>
    <t>ㅇ 이월금</t>
  </si>
  <si>
    <t>ㅇ 예금이자</t>
  </si>
  <si>
    <t>ㅇ 활동지원사 현장 실습비</t>
    <phoneticPr fontId="6" type="noConversion"/>
  </si>
  <si>
    <t>총     계</t>
    <phoneticPr fontId="6" type="noConversion"/>
  </si>
  <si>
    <t>사 무 비</t>
    <phoneticPr fontId="6" type="noConversion"/>
  </si>
  <si>
    <t>인 건 비</t>
    <phoneticPr fontId="6" type="noConversion"/>
  </si>
  <si>
    <t>급  여</t>
    <phoneticPr fontId="6" type="noConversion"/>
  </si>
  <si>
    <t>=</t>
    <phoneticPr fontId="6" type="noConversion"/>
  </si>
  <si>
    <t>산 출 내 역</t>
    <phoneticPr fontId="6" type="noConversion"/>
  </si>
  <si>
    <t>제 수 당</t>
    <phoneticPr fontId="6" type="noConversion"/>
  </si>
  <si>
    <t>명 절 휴 가 비</t>
    <phoneticPr fontId="6" type="noConversion"/>
  </si>
  <si>
    <t>사회보험
부담금 / 보험료</t>
    <phoneticPr fontId="6" type="noConversion"/>
  </si>
  <si>
    <t>증감(B-A)</t>
    <phoneticPr fontId="6" type="noConversion"/>
  </si>
  <si>
    <t>(금액)</t>
    <phoneticPr fontId="6" type="noConversion"/>
  </si>
  <si>
    <t>기관 운영비</t>
    <phoneticPr fontId="6" type="noConversion"/>
  </si>
  <si>
    <t>직책보조비</t>
    <phoneticPr fontId="6" type="noConversion"/>
  </si>
  <si>
    <t>일반 운영비</t>
    <phoneticPr fontId="6" type="noConversion"/>
  </si>
  <si>
    <t>기관 운영비</t>
    <phoneticPr fontId="6" type="noConversion"/>
  </si>
  <si>
    <t>ㅇ 단말기 이용료</t>
  </si>
  <si>
    <t>ㅇ 사무용품비</t>
  </si>
  <si>
    <t>ㅇ 소득세 수수료</t>
  </si>
  <si>
    <t>ㅇ 전화요금</t>
  </si>
  <si>
    <t>ㅇ 정수기 렌탈료</t>
  </si>
  <si>
    <t>ㅇ 퇴직연금 수수료</t>
  </si>
  <si>
    <t>ㅇ 홍보비</t>
  </si>
  <si>
    <t>ㅇ자동차 보험료</t>
  </si>
  <si>
    <t>ㅇ 활동지원사 교육비</t>
  </si>
  <si>
    <t>ㅇ 활동지원사 교통비</t>
  </si>
  <si>
    <t>ㅇ 담당자 교육참가비</t>
    <phoneticPr fontId="6" type="noConversion"/>
  </si>
  <si>
    <t>ㅇ 활동지원사 인건비</t>
    <phoneticPr fontId="6" type="noConversion"/>
  </si>
  <si>
    <t xml:space="preserve">ㅇ 활동지원사 및 담당자 </t>
    <phoneticPr fontId="6" type="noConversion"/>
  </si>
  <si>
    <t>교 육 비</t>
    <phoneticPr fontId="6" type="noConversion"/>
  </si>
  <si>
    <t>여   비</t>
    <phoneticPr fontId="6" type="noConversion"/>
  </si>
  <si>
    <t>수 용 비</t>
    <phoneticPr fontId="6" type="noConversion"/>
  </si>
  <si>
    <t>ㅇ자동차 검사 수수료</t>
  </si>
  <si>
    <t>ㅇ차량 유지비</t>
  </si>
  <si>
    <t>ㅇ환경개선부담금</t>
  </si>
  <si>
    <t>ㅇ차량 유류대</t>
  </si>
  <si>
    <t>차 량 비</t>
    <phoneticPr fontId="6" type="noConversion"/>
  </si>
  <si>
    <t>계 정 과 목</t>
    <phoneticPr fontId="6" type="noConversion"/>
  </si>
  <si>
    <t>시 설 비</t>
    <phoneticPr fontId="6" type="noConversion"/>
  </si>
  <si>
    <t>자산 취득비</t>
    <phoneticPr fontId="6" type="noConversion"/>
  </si>
  <si>
    <t>ㅇ 자산취득비</t>
  </si>
  <si>
    <t>ㅇ 이용자 교육</t>
  </si>
  <si>
    <t>사 업 비</t>
    <phoneticPr fontId="6" type="noConversion"/>
  </si>
  <si>
    <t>사 업 비</t>
    <phoneticPr fontId="6" type="noConversion"/>
  </si>
  <si>
    <t>예 비 비</t>
    <phoneticPr fontId="6" type="noConversion"/>
  </si>
  <si>
    <t>예 비 비</t>
    <phoneticPr fontId="6" type="noConversion"/>
  </si>
  <si>
    <t>ㅇ 예 비 비</t>
    <phoneticPr fontId="6" type="noConversion"/>
  </si>
  <si>
    <t>잡 지 출</t>
    <phoneticPr fontId="6" type="noConversion"/>
  </si>
  <si>
    <t>ㅇ 잡지출</t>
  </si>
  <si>
    <t>총 계</t>
    <phoneticPr fontId="6" type="noConversion"/>
  </si>
  <si>
    <t>소 계</t>
    <phoneticPr fontId="6" type="noConversion"/>
  </si>
  <si>
    <t>인 건 비</t>
    <phoneticPr fontId="6" type="noConversion"/>
  </si>
  <si>
    <t>사 무 비</t>
    <phoneticPr fontId="6" type="noConversion"/>
  </si>
  <si>
    <t>재산 조성비</t>
    <phoneticPr fontId="6" type="noConversion"/>
  </si>
  <si>
    <t>활동지원
보조금수입</t>
    <phoneticPr fontId="6" type="noConversion"/>
  </si>
  <si>
    <t xml:space="preserve">            전북지체장애인협회정읍시지회</t>
    <phoneticPr fontId="6" type="noConversion"/>
  </si>
  <si>
    <t>2021년
예산(A)</t>
    <phoneticPr fontId="6" type="noConversion"/>
  </si>
  <si>
    <t>2021년
결산(B)</t>
    <phoneticPr fontId="15" type="noConversion"/>
  </si>
  <si>
    <t>2021년
결산(B)</t>
    <phoneticPr fontId="15" type="noConversion"/>
  </si>
  <si>
    <t>명절 휴가비(담당직원)</t>
    <phoneticPr fontId="6" type="noConversion"/>
  </si>
  <si>
    <t>퇴직금 및 퇴직적립금</t>
    <phoneticPr fontId="6" type="noConversion"/>
  </si>
  <si>
    <t>사회보험부담금 / 
배상책임보험료</t>
    <phoneticPr fontId="6" type="noConversion"/>
  </si>
  <si>
    <t>잡 지 출</t>
    <phoneticPr fontId="6" type="noConversion"/>
  </si>
  <si>
    <t>ㅇ활동지원보조금(정부,본인부담금, 시도추가)</t>
    <phoneticPr fontId="6" type="noConversion"/>
  </si>
  <si>
    <t>ㅇ예외지급(장애학생특별지원금))</t>
    <phoneticPr fontId="6" type="noConversion"/>
  </si>
  <si>
    <t>전년 이 월 금</t>
    <phoneticPr fontId="6" type="noConversion"/>
  </si>
  <si>
    <t>2021년
결산(B)</t>
    <phoneticPr fontId="15" type="noConversion"/>
  </si>
  <si>
    <t xml:space="preserve"> 2021년 세출 결산 산출내역서</t>
    <phoneticPr fontId="6" type="noConversion"/>
  </si>
  <si>
    <t>(단위 :  원)</t>
    <phoneticPr fontId="15" type="noConversion"/>
  </si>
  <si>
    <t>ㅇ 활동지원 담당자 인건비(2명)</t>
    <phoneticPr fontId="6" type="noConversion"/>
  </si>
  <si>
    <t xml:space="preserve">ㅇ 활동지원 담당자 </t>
    <phoneticPr fontId="6" type="noConversion"/>
  </si>
  <si>
    <t>직책보조비(2명 Ⅹ 12회)</t>
    <phoneticPr fontId="6" type="noConversion"/>
  </si>
  <si>
    <t>급여(활동지원/담당직원)</t>
    <phoneticPr fontId="6" type="noConversion"/>
  </si>
  <si>
    <t>사 업 비</t>
    <phoneticPr fontId="6" type="noConversion"/>
  </si>
  <si>
    <t>ㅇ 출장여비(담당 직원 2명)</t>
    <phoneticPr fontId="6" type="noConversion"/>
  </si>
  <si>
    <t>ㅇ 개인장비구입비(담당 직원 및 활동지원사)</t>
    <phoneticPr fontId="6" type="noConversion"/>
  </si>
  <si>
    <t>ㅇ 활동지원 담당직원 및 활동지원사 상여금 지급
(담당직원 및 활동지원사 102명)</t>
    <phoneticPr fontId="6" type="noConversion"/>
  </si>
  <si>
    <t>ㅇ 활동지원사 명절 선물비</t>
    <phoneticPr fontId="6" type="noConversion"/>
  </si>
  <si>
    <t>ㅇ 활동지원사 명절 휴가비</t>
    <phoneticPr fontId="6" type="noConversion"/>
  </si>
  <si>
    <t>ㅇ 활동지원사 및 담당자</t>
    <phoneticPr fontId="6" type="noConversion"/>
  </si>
  <si>
    <t>ㅇ 활동지원사 야유회(하계 휴가비로 대체/ 90명)</t>
    <phoneticPr fontId="6" type="noConversion"/>
  </si>
  <si>
    <t>ㅇ 김장김치 나눔 행사(100명  70,440원)</t>
    <phoneticPr fontId="6" type="noConversion"/>
  </si>
  <si>
    <t xml:space="preserve">ㅇ 이용자 나들이(위문품)(이용자 137명) </t>
    <phoneticPr fontId="6" type="noConversion"/>
  </si>
  <si>
    <t>ㅇ 이용자 명절선물( 137명 × 2회)</t>
    <phoneticPr fontId="6" type="noConversion"/>
  </si>
  <si>
    <t>2021년
결산(B)</t>
    <phoneticPr fontId="6" type="noConversion"/>
  </si>
  <si>
    <t>ㅇ 담당직원 신원보증 보험료</t>
    <phoneticPr fontId="6" type="noConversion"/>
  </si>
  <si>
    <t>2021년도 장애인활동지원사업 세입 / 세출 결산서</t>
    <phoneticPr fontId="6" type="noConversion"/>
  </si>
  <si>
    <t>2021년 세입 결산 산출내역서</t>
    <phoneticPr fontId="6" type="noConversion"/>
  </si>
  <si>
    <t>2021년도 세입 세출 결산서 총괄표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</si>
</sst>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#,##0,"/>
    <numFmt numFmtId="178" formatCode="_-[$₩-412]* #,##0_-;\-[$₩-412]* #,##0_-;_-[$₩-412]* &quot;-&quot;??_-;_-@_-"/>
    <numFmt numFmtId="179" formatCode="_-[$₩-412]* #,##0.00_-;\-[$₩-412]* #,##0.00_-;_-[$₩-412]* &quot;-&quot;??_-;_-@_-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4"/>
      <color theme="1"/>
      <name val="맑은 고딕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</cellStyleXfs>
  <cellXfs count="37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4">
      <alignment vertical="center"/>
    </xf>
    <xf numFmtId="0" fontId="17" fillId="2" borderId="14" xfId="4" applyFont="1" applyFill="1" applyBorder="1" applyAlignment="1">
      <alignment horizontal="center" vertical="center"/>
    </xf>
    <xf numFmtId="0" fontId="19" fillId="3" borderId="29" xfId="4" applyFont="1" applyFill="1" applyBorder="1" applyAlignment="1">
      <alignment horizontal="left" vertical="center" wrapText="1"/>
    </xf>
    <xf numFmtId="41" fontId="14" fillId="0" borderId="1" xfId="5" applyFont="1" applyBorder="1" applyAlignment="1">
      <alignment horizontal="left" vertical="center"/>
    </xf>
    <xf numFmtId="41" fontId="14" fillId="0" borderId="1" xfId="5" applyFont="1" applyBorder="1" applyAlignment="1">
      <alignment horizontal="left" vertical="center" wrapText="1"/>
    </xf>
    <xf numFmtId="41" fontId="17" fillId="2" borderId="1" xfId="5" applyFont="1" applyFill="1" applyBorder="1" applyAlignment="1">
      <alignment horizontal="center" vertical="center" shrinkToFit="1"/>
    </xf>
    <xf numFmtId="0" fontId="20" fillId="2" borderId="28" xfId="4" applyFont="1" applyFill="1" applyBorder="1" applyAlignment="1">
      <alignment horizontal="left" vertical="center" wrapText="1"/>
    </xf>
    <xf numFmtId="0" fontId="4" fillId="0" borderId="0" xfId="4" applyBorder="1" applyAlignment="1">
      <alignment horizontal="center" vertical="top"/>
    </xf>
    <xf numFmtId="0" fontId="4" fillId="0" borderId="0" xfId="4" applyBorder="1" applyAlignment="1">
      <alignment horizontal="center" vertical="center" wrapText="1"/>
    </xf>
    <xf numFmtId="41" fontId="0" fillId="0" borderId="0" xfId="5" applyFont="1" applyBorder="1">
      <alignment vertical="center"/>
    </xf>
    <xf numFmtId="0" fontId="16" fillId="0" borderId="0" xfId="4" applyFont="1" applyBorder="1" applyAlignment="1">
      <alignment horizontal="left" vertical="center"/>
    </xf>
    <xf numFmtId="179" fontId="4" fillId="0" borderId="0" xfId="4" applyNumberFormat="1" applyBorder="1" applyAlignment="1">
      <alignment vertical="center"/>
    </xf>
    <xf numFmtId="0" fontId="12" fillId="0" borderId="0" xfId="8" applyFont="1">
      <alignment vertical="center"/>
    </xf>
    <xf numFmtId="0" fontId="12" fillId="0" borderId="0" xfId="8" applyFont="1" applyAlignment="1">
      <alignment horizontal="center" vertical="center"/>
    </xf>
    <xf numFmtId="0" fontId="25" fillId="0" borderId="0" xfId="8" applyFont="1" applyAlignment="1">
      <alignment horizontal="center" vertical="center"/>
    </xf>
    <xf numFmtId="0" fontId="12" fillId="0" borderId="0" xfId="8" applyFont="1" applyAlignment="1">
      <alignment horizontal="right" vertical="center"/>
    </xf>
    <xf numFmtId="0" fontId="12" fillId="0" borderId="18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176" fontId="12" fillId="0" borderId="2" xfId="8" applyNumberFormat="1" applyFont="1" applyBorder="1">
      <alignment vertical="center"/>
    </xf>
    <xf numFmtId="176" fontId="12" fillId="0" borderId="2" xfId="8" applyNumberFormat="1" applyFont="1" applyBorder="1" applyAlignment="1">
      <alignment horizontal="right" vertical="center"/>
    </xf>
    <xf numFmtId="0" fontId="12" fillId="0" borderId="20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176" fontId="12" fillId="0" borderId="1" xfId="8" applyNumberFormat="1" applyFont="1" applyBorder="1">
      <alignment vertical="center"/>
    </xf>
    <xf numFmtId="176" fontId="14" fillId="3" borderId="1" xfId="9" applyNumberFormat="1" applyFont="1" applyFill="1" applyBorder="1" applyAlignment="1">
      <alignment horizontal="right" vertical="center"/>
    </xf>
    <xf numFmtId="176" fontId="12" fillId="0" borderId="23" xfId="8" applyNumberFormat="1" applyFont="1" applyBorder="1" applyAlignment="1">
      <alignment horizontal="center" vertical="center"/>
    </xf>
    <xf numFmtId="176" fontId="14" fillId="3" borderId="2" xfId="9" applyNumberFormat="1" applyFont="1" applyFill="1" applyBorder="1" applyAlignment="1">
      <alignment horizontal="right" vertical="center"/>
    </xf>
    <xf numFmtId="176" fontId="12" fillId="0" borderId="23" xfId="8" applyNumberFormat="1" applyFont="1" applyBorder="1" applyAlignment="1">
      <alignment horizontal="center" vertical="center" wrapText="1"/>
    </xf>
    <xf numFmtId="176" fontId="13" fillId="2" borderId="22" xfId="8" applyNumberFormat="1" applyFont="1" applyFill="1" applyBorder="1">
      <alignment vertical="center"/>
    </xf>
    <xf numFmtId="41" fontId="13" fillId="2" borderId="6" xfId="1" applyFont="1" applyFill="1" applyBorder="1">
      <alignment vertical="center"/>
    </xf>
    <xf numFmtId="0" fontId="23" fillId="0" borderId="0" xfId="4" applyFont="1" applyAlignment="1">
      <alignment horizontal="left" vertical="center"/>
    </xf>
    <xf numFmtId="41" fontId="20" fillId="2" borderId="1" xfId="1" applyFont="1" applyFill="1" applyBorder="1" applyAlignment="1">
      <alignment horizontal="right" vertical="center" wrapText="1"/>
    </xf>
    <xf numFmtId="41" fontId="12" fillId="3" borderId="1" xfId="1" applyFont="1" applyFill="1" applyBorder="1" applyAlignment="1">
      <alignment horizontal="right" vertical="center" wrapText="1"/>
    </xf>
    <xf numFmtId="41" fontId="12" fillId="0" borderId="1" xfId="1" applyFont="1" applyBorder="1" applyAlignment="1">
      <alignment horizontal="right" vertical="center" wrapText="1"/>
    </xf>
    <xf numFmtId="176" fontId="27" fillId="4" borderId="28" xfId="0" applyNumberFormat="1" applyFont="1" applyFill="1" applyBorder="1" applyAlignment="1">
      <alignment horizontal="right" vertical="center" wrapText="1"/>
    </xf>
    <xf numFmtId="0" fontId="19" fillId="3" borderId="35" xfId="4" applyFont="1" applyFill="1" applyBorder="1" applyAlignment="1">
      <alignment horizontal="left" vertical="center" wrapText="1"/>
    </xf>
    <xf numFmtId="0" fontId="19" fillId="3" borderId="36" xfId="4" applyFont="1" applyFill="1" applyBorder="1" applyAlignment="1">
      <alignment horizontal="left" vertical="center" wrapText="1"/>
    </xf>
    <xf numFmtId="41" fontId="14" fillId="0" borderId="1" xfId="5" applyFont="1" applyBorder="1" applyAlignment="1">
      <alignment horizontal="left" vertical="top" wrapText="1" shrinkToFit="1"/>
    </xf>
    <xf numFmtId="41" fontId="17" fillId="2" borderId="1" xfId="5" applyFont="1" applyFill="1" applyBorder="1" applyAlignment="1">
      <alignment horizontal="center" vertical="center" wrapText="1"/>
    </xf>
    <xf numFmtId="41" fontId="19" fillId="3" borderId="28" xfId="1" applyFont="1" applyFill="1" applyBorder="1" applyAlignment="1">
      <alignment horizontal="right" vertical="center" wrapText="1"/>
    </xf>
    <xf numFmtId="41" fontId="17" fillId="2" borderId="1" xfId="1" applyFont="1" applyFill="1" applyBorder="1">
      <alignment vertical="center"/>
    </xf>
    <xf numFmtId="41" fontId="14" fillId="0" borderId="1" xfId="1" applyFont="1" applyBorder="1">
      <alignment vertical="center"/>
    </xf>
    <xf numFmtId="41" fontId="14" fillId="0" borderId="1" xfId="1" applyFont="1" applyBorder="1" applyAlignment="1">
      <alignment horizontal="right" vertical="center"/>
    </xf>
    <xf numFmtId="41" fontId="17" fillId="2" borderId="1" xfId="1" applyFont="1" applyFill="1" applyBorder="1" applyAlignment="1">
      <alignment horizontal="right" vertical="center"/>
    </xf>
    <xf numFmtId="41" fontId="28" fillId="2" borderId="1" xfId="5" applyFont="1" applyFill="1" applyBorder="1" applyAlignment="1">
      <alignment horizontal="center" vertical="center"/>
    </xf>
    <xf numFmtId="41" fontId="14" fillId="3" borderId="1" xfId="1" applyFont="1" applyFill="1" applyBorder="1" applyAlignment="1">
      <alignment horizontal="right" vertical="center"/>
    </xf>
    <xf numFmtId="41" fontId="14" fillId="3" borderId="1" xfId="5" applyFont="1" applyFill="1" applyBorder="1" applyAlignment="1">
      <alignment horizontal="left" vertical="center" wrapText="1"/>
    </xf>
    <xf numFmtId="0" fontId="17" fillId="2" borderId="21" xfId="4" applyFont="1" applyFill="1" applyBorder="1" applyAlignment="1">
      <alignment horizontal="center" vertical="center"/>
    </xf>
    <xf numFmtId="176" fontId="12" fillId="0" borderId="1" xfId="8" applyNumberFormat="1" applyFont="1" applyBorder="1" applyAlignment="1">
      <alignment horizontal="right" vertical="center"/>
    </xf>
    <xf numFmtId="0" fontId="12" fillId="0" borderId="43" xfId="0" applyFont="1" applyBorder="1" applyAlignment="1">
      <alignment horizontal="center" vertical="center"/>
    </xf>
    <xf numFmtId="176" fontId="12" fillId="0" borderId="8" xfId="8" applyNumberFormat="1" applyFont="1" applyBorder="1">
      <alignment vertical="center"/>
    </xf>
    <xf numFmtId="176" fontId="12" fillId="0" borderId="43" xfId="8" applyNumberFormat="1" applyFont="1" applyBorder="1" applyAlignment="1">
      <alignment horizontal="center" vertical="center" wrapText="1"/>
    </xf>
    <xf numFmtId="0" fontId="4" fillId="0" borderId="46" xfId="4" applyBorder="1">
      <alignment vertical="center"/>
    </xf>
    <xf numFmtId="0" fontId="4" fillId="0" borderId="25" xfId="4" applyBorder="1">
      <alignment vertical="center"/>
    </xf>
    <xf numFmtId="41" fontId="1" fillId="0" borderId="25" xfId="1" applyFont="1" applyBorder="1">
      <alignment vertical="center"/>
    </xf>
    <xf numFmtId="41" fontId="1" fillId="0" borderId="47" xfId="1" applyFont="1" applyBorder="1">
      <alignment vertical="center"/>
    </xf>
    <xf numFmtId="0" fontId="17" fillId="2" borderId="47" xfId="4" applyFont="1" applyFill="1" applyBorder="1" applyAlignment="1">
      <alignment horizontal="center" vertical="center"/>
    </xf>
    <xf numFmtId="41" fontId="17" fillId="2" borderId="1" xfId="5" applyFont="1" applyFill="1" applyBorder="1" applyAlignment="1">
      <alignment horizontal="center" vertical="center"/>
    </xf>
    <xf numFmtId="0" fontId="23" fillId="0" borderId="0" xfId="4" applyFont="1" applyAlignment="1">
      <alignment horizontal="left" vertical="center"/>
    </xf>
    <xf numFmtId="41" fontId="17" fillId="2" borderId="1" xfId="5" applyFont="1" applyFill="1" applyBorder="1" applyAlignment="1">
      <alignment horizontal="center" vertical="center"/>
    </xf>
    <xf numFmtId="0" fontId="14" fillId="0" borderId="17" xfId="4" applyFont="1" applyBorder="1" applyAlignment="1">
      <alignment horizontal="center" vertical="center"/>
    </xf>
    <xf numFmtId="0" fontId="14" fillId="0" borderId="11" xfId="4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26" fillId="4" borderId="50" xfId="0" applyFont="1" applyFill="1" applyBorder="1" applyAlignment="1">
      <alignment horizontal="center" vertical="center" wrapText="1"/>
    </xf>
    <xf numFmtId="41" fontId="13" fillId="2" borderId="4" xfId="1" applyFont="1" applyFill="1" applyBorder="1">
      <alignment vertical="center"/>
    </xf>
    <xf numFmtId="41" fontId="28" fillId="2" borderId="52" xfId="5" applyFont="1" applyFill="1" applyBorder="1" applyAlignment="1">
      <alignment horizontal="center" vertical="center"/>
    </xf>
    <xf numFmtId="41" fontId="17" fillId="2" borderId="52" xfId="1" applyFont="1" applyFill="1" applyBorder="1">
      <alignment vertical="center"/>
    </xf>
    <xf numFmtId="41" fontId="1" fillId="0" borderId="1" xfId="1" applyFont="1" applyFill="1" applyBorder="1">
      <alignment vertical="center"/>
    </xf>
    <xf numFmtId="41" fontId="13" fillId="2" borderId="62" xfId="1" applyFont="1" applyFill="1" applyBorder="1">
      <alignment vertical="center"/>
    </xf>
    <xf numFmtId="41" fontId="13" fillId="2" borderId="53" xfId="1" applyFont="1" applyFill="1" applyBorder="1">
      <alignment vertical="center"/>
    </xf>
    <xf numFmtId="41" fontId="13" fillId="2" borderId="52" xfId="5" applyFont="1" applyFill="1" applyBorder="1" applyAlignment="1">
      <alignment horizontal="center" vertical="center"/>
    </xf>
    <xf numFmtId="41" fontId="17" fillId="2" borderId="52" xfId="1" applyFont="1" applyFill="1" applyBorder="1" applyAlignment="1">
      <alignment vertical="center"/>
    </xf>
    <xf numFmtId="41" fontId="13" fillId="2" borderId="63" xfId="1" applyFont="1" applyFill="1" applyBorder="1">
      <alignment vertical="center"/>
    </xf>
    <xf numFmtId="41" fontId="12" fillId="3" borderId="64" xfId="1" applyFont="1" applyFill="1" applyBorder="1">
      <alignment vertical="center"/>
    </xf>
    <xf numFmtId="41" fontId="13" fillId="2" borderId="64" xfId="1" applyFont="1" applyFill="1" applyBorder="1">
      <alignment vertical="center"/>
    </xf>
    <xf numFmtId="0" fontId="19" fillId="3" borderId="67" xfId="4" applyFont="1" applyFill="1" applyBorder="1" applyAlignment="1">
      <alignment horizontal="left" vertical="center" wrapText="1"/>
    </xf>
    <xf numFmtId="41" fontId="19" fillId="0" borderId="59" xfId="1" applyFont="1" applyFill="1" applyBorder="1" applyAlignment="1">
      <alignment horizontal="right" vertical="center" wrapText="1"/>
    </xf>
    <xf numFmtId="41" fontId="12" fillId="3" borderId="65" xfId="1" applyFont="1" applyFill="1" applyBorder="1">
      <alignment vertical="center"/>
    </xf>
    <xf numFmtId="41" fontId="17" fillId="0" borderId="0" xfId="5" applyFont="1" applyBorder="1" applyAlignment="1">
      <alignment vertical="top"/>
    </xf>
    <xf numFmtId="41" fontId="14" fillId="0" borderId="1" xfId="5" applyFont="1" applyFill="1" applyBorder="1">
      <alignment vertical="center"/>
    </xf>
    <xf numFmtId="41" fontId="13" fillId="0" borderId="56" xfId="1" applyFont="1" applyFill="1" applyBorder="1">
      <alignment vertical="center"/>
    </xf>
    <xf numFmtId="41" fontId="14" fillId="0" borderId="59" xfId="5" applyFont="1" applyFill="1" applyBorder="1">
      <alignment vertical="center"/>
    </xf>
    <xf numFmtId="41" fontId="1" fillId="0" borderId="59" xfId="1" applyFont="1" applyFill="1" applyBorder="1">
      <alignment vertical="center"/>
    </xf>
    <xf numFmtId="41" fontId="13" fillId="0" borderId="53" xfId="1" applyFont="1" applyFill="1" applyBorder="1">
      <alignment vertical="center"/>
    </xf>
    <xf numFmtId="41" fontId="13" fillId="0" borderId="60" xfId="1" applyFont="1" applyFill="1" applyBorder="1">
      <alignment vertical="center"/>
    </xf>
    <xf numFmtId="41" fontId="13" fillId="2" borderId="2" xfId="5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11" xfId="4" applyFont="1" applyBorder="1" applyAlignment="1">
      <alignment horizontal="center" vertical="center" wrapText="1"/>
    </xf>
    <xf numFmtId="41" fontId="14" fillId="0" borderId="55" xfId="1" applyFont="1" applyBorder="1" applyAlignment="1">
      <alignment vertical="center"/>
    </xf>
    <xf numFmtId="41" fontId="14" fillId="0" borderId="56" xfId="1" applyFont="1" applyBorder="1" applyAlignment="1">
      <alignment vertical="center"/>
    </xf>
    <xf numFmtId="0" fontId="14" fillId="0" borderId="53" xfId="4" applyFont="1" applyBorder="1" applyAlignment="1">
      <alignment vertical="center"/>
    </xf>
    <xf numFmtId="0" fontId="14" fillId="0" borderId="56" xfId="4" applyFont="1" applyBorder="1" applyAlignment="1">
      <alignment horizontal="center" vertical="center" wrapText="1"/>
    </xf>
    <xf numFmtId="41" fontId="14" fillId="0" borderId="59" xfId="5" applyFont="1" applyBorder="1" applyAlignment="1">
      <alignment horizontal="left" vertical="center" wrapText="1"/>
    </xf>
    <xf numFmtId="41" fontId="12" fillId="0" borderId="59" xfId="1" applyFont="1" applyBorder="1" applyAlignment="1">
      <alignment horizontal="right" vertical="center" wrapText="1"/>
    </xf>
    <xf numFmtId="41" fontId="17" fillId="2" borderId="2" xfId="5" applyFont="1" applyFill="1" applyBorder="1" applyAlignment="1">
      <alignment horizontal="center" vertical="center"/>
    </xf>
    <xf numFmtId="41" fontId="20" fillId="2" borderId="2" xfId="1" applyFont="1" applyFill="1" applyBorder="1" applyAlignment="1">
      <alignment horizontal="right" vertical="center" wrapText="1"/>
    </xf>
    <xf numFmtId="41" fontId="13" fillId="2" borderId="76" xfId="1" applyFont="1" applyFill="1" applyBorder="1">
      <alignment vertical="center"/>
    </xf>
    <xf numFmtId="0" fontId="17" fillId="2" borderId="44" xfId="4" applyFont="1" applyFill="1" applyBorder="1" applyAlignment="1">
      <alignment horizontal="center" vertical="center"/>
    </xf>
    <xf numFmtId="0" fontId="17" fillId="2" borderId="37" xfId="4" applyFont="1" applyFill="1" applyBorder="1" applyAlignment="1">
      <alignment horizontal="center" vertical="center"/>
    </xf>
    <xf numFmtId="41" fontId="13" fillId="2" borderId="78" xfId="1" applyFont="1" applyFill="1" applyBorder="1">
      <alignment vertical="center"/>
    </xf>
    <xf numFmtId="41" fontId="20" fillId="2" borderId="8" xfId="1" applyFont="1" applyFill="1" applyBorder="1" applyAlignment="1">
      <alignment horizontal="right" vertical="center" wrapText="1"/>
    </xf>
    <xf numFmtId="41" fontId="20" fillId="2" borderId="12" xfId="1" applyFont="1" applyFill="1" applyBorder="1" applyAlignment="1">
      <alignment horizontal="right" vertical="center" wrapText="1"/>
    </xf>
    <xf numFmtId="0" fontId="14" fillId="0" borderId="46" xfId="4" applyFont="1" applyBorder="1" applyAlignment="1">
      <alignment vertical="center" wrapText="1"/>
    </xf>
    <xf numFmtId="0" fontId="14" fillId="0" borderId="47" xfId="4" applyFont="1" applyBorder="1" applyAlignment="1">
      <alignment vertical="center"/>
    </xf>
    <xf numFmtId="0" fontId="14" fillId="0" borderId="54" xfId="4" applyFont="1" applyBorder="1" applyAlignment="1">
      <alignment vertical="center"/>
    </xf>
    <xf numFmtId="0" fontId="14" fillId="0" borderId="19" xfId="4" applyFont="1" applyBorder="1" applyAlignment="1">
      <alignment vertical="center"/>
    </xf>
    <xf numFmtId="0" fontId="14" fillId="0" borderId="79" xfId="4" applyFont="1" applyBorder="1" applyAlignment="1">
      <alignment vertical="center" wrapText="1"/>
    </xf>
    <xf numFmtId="0" fontId="14" fillId="0" borderId="19" xfId="4" applyFont="1" applyBorder="1" applyAlignment="1">
      <alignment horizontal="center" vertical="center" wrapText="1"/>
    </xf>
    <xf numFmtId="0" fontId="14" fillId="0" borderId="81" xfId="4" applyFont="1" applyBorder="1" applyAlignment="1">
      <alignment vertical="center" wrapText="1"/>
    </xf>
    <xf numFmtId="41" fontId="14" fillId="0" borderId="53" xfId="1" applyFont="1" applyBorder="1" applyAlignment="1">
      <alignment vertical="center"/>
    </xf>
    <xf numFmtId="0" fontId="14" fillId="0" borderId="25" xfId="4" applyFont="1" applyBorder="1" applyAlignment="1">
      <alignment horizontal="center" vertical="center"/>
    </xf>
    <xf numFmtId="0" fontId="14" fillId="0" borderId="0" xfId="4" applyFont="1" applyBorder="1" applyAlignment="1">
      <alignment horizontal="center" vertical="center"/>
    </xf>
    <xf numFmtId="0" fontId="14" fillId="0" borderId="72" xfId="4" applyFont="1" applyBorder="1" applyAlignment="1">
      <alignment horizontal="center" vertical="center"/>
    </xf>
    <xf numFmtId="0" fontId="23" fillId="0" borderId="0" xfId="4" applyFont="1" applyAlignment="1">
      <alignment horizontal="center" vertical="center"/>
    </xf>
    <xf numFmtId="178" fontId="4" fillId="0" borderId="0" xfId="4" applyNumberFormat="1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14" fillId="0" borderId="79" xfId="4" applyFont="1" applyBorder="1" applyAlignment="1">
      <alignment vertical="center"/>
    </xf>
    <xf numFmtId="41" fontId="14" fillId="0" borderId="12" xfId="1" applyFont="1" applyBorder="1" applyAlignment="1">
      <alignment horizontal="right" vertical="center"/>
    </xf>
    <xf numFmtId="41" fontId="14" fillId="0" borderId="45" xfId="1" applyFont="1" applyBorder="1" applyAlignment="1">
      <alignment horizontal="right" vertical="center"/>
    </xf>
    <xf numFmtId="49" fontId="26" fillId="4" borderId="30" xfId="0" applyNumberFormat="1" applyFont="1" applyFill="1" applyBorder="1" applyAlignment="1">
      <alignment horizontal="left" vertical="center" wrapText="1"/>
    </xf>
    <xf numFmtId="49" fontId="26" fillId="3" borderId="49" xfId="0" applyNumberFormat="1" applyFont="1" applyFill="1" applyBorder="1" applyAlignment="1">
      <alignment horizontal="left" vertical="center" wrapText="1"/>
    </xf>
    <xf numFmtId="0" fontId="26" fillId="3" borderId="49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49" fontId="26" fillId="4" borderId="49" xfId="0" applyNumberFormat="1" applyFont="1" applyFill="1" applyBorder="1" applyAlignment="1">
      <alignment horizontal="left" vertical="center" wrapText="1"/>
    </xf>
    <xf numFmtId="0" fontId="32" fillId="2" borderId="86" xfId="0" applyFont="1" applyFill="1" applyBorder="1" applyAlignment="1">
      <alignment horizontal="center" vertical="center" wrapText="1"/>
    </xf>
    <xf numFmtId="41" fontId="30" fillId="0" borderId="70" xfId="1" applyFont="1" applyBorder="1" applyAlignment="1">
      <alignment vertical="center"/>
    </xf>
    <xf numFmtId="176" fontId="27" fillId="4" borderId="33" xfId="0" applyNumberFormat="1" applyFont="1" applyFill="1" applyBorder="1" applyAlignment="1">
      <alignment horizontal="right" vertical="center" wrapText="1"/>
    </xf>
    <xf numFmtId="176" fontId="27" fillId="4" borderId="34" xfId="0" applyNumberFormat="1" applyFont="1" applyFill="1" applyBorder="1" applyAlignment="1">
      <alignment horizontal="right" vertical="center" wrapText="1"/>
    </xf>
    <xf numFmtId="176" fontId="27" fillId="4" borderId="2" xfId="0" applyNumberFormat="1" applyFont="1" applyFill="1" applyBorder="1" applyAlignment="1">
      <alignment horizontal="right" vertical="center" wrapText="1"/>
    </xf>
    <xf numFmtId="176" fontId="27" fillId="4" borderId="12" xfId="0" applyNumberFormat="1" applyFont="1" applyFill="1" applyBorder="1" applyAlignment="1">
      <alignment horizontal="right" vertical="center" wrapText="1"/>
    </xf>
    <xf numFmtId="49" fontId="26" fillId="4" borderId="9" xfId="0" applyNumberFormat="1" applyFont="1" applyFill="1" applyBorder="1" applyAlignment="1">
      <alignment vertical="center" wrapText="1"/>
    </xf>
    <xf numFmtId="176" fontId="27" fillId="4" borderId="1" xfId="0" applyNumberFormat="1" applyFont="1" applyFill="1" applyBorder="1" applyAlignment="1">
      <alignment horizontal="right" vertical="center" wrapText="1"/>
    </xf>
    <xf numFmtId="0" fontId="32" fillId="2" borderId="84" xfId="0" applyFont="1" applyFill="1" applyBorder="1" applyAlignment="1">
      <alignment horizontal="center" vertical="center" wrapText="1"/>
    </xf>
    <xf numFmtId="176" fontId="27" fillId="3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76" fontId="27" fillId="3" borderId="31" xfId="0" applyNumberFormat="1" applyFont="1" applyFill="1" applyBorder="1" applyAlignment="1">
      <alignment horizontal="right" vertical="center" wrapText="1"/>
    </xf>
    <xf numFmtId="176" fontId="27" fillId="3" borderId="48" xfId="0" applyNumberFormat="1" applyFont="1" applyFill="1" applyBorder="1" applyAlignment="1">
      <alignment horizontal="right" vertical="center" wrapText="1"/>
    </xf>
    <xf numFmtId="41" fontId="30" fillId="0" borderId="64" xfId="1" applyFont="1" applyBorder="1" applyAlignment="1">
      <alignment vertical="center"/>
    </xf>
    <xf numFmtId="49" fontId="26" fillId="4" borderId="40" xfId="0" applyNumberFormat="1" applyFont="1" applyFill="1" applyBorder="1" applyAlignment="1">
      <alignment horizontal="left" vertical="center" wrapText="1"/>
    </xf>
    <xf numFmtId="0" fontId="26" fillId="4" borderId="94" xfId="0" applyFont="1" applyFill="1" applyBorder="1" applyAlignment="1">
      <alignment horizontal="center" vertical="center" wrapText="1"/>
    </xf>
    <xf numFmtId="176" fontId="27" fillId="4" borderId="95" xfId="0" applyNumberFormat="1" applyFont="1" applyFill="1" applyBorder="1" applyAlignment="1">
      <alignment horizontal="right" vertical="center" wrapText="1"/>
    </xf>
    <xf numFmtId="176" fontId="27" fillId="4" borderId="96" xfId="0" applyNumberFormat="1" applyFont="1" applyFill="1" applyBorder="1" applyAlignment="1">
      <alignment horizontal="right" vertical="center" wrapText="1"/>
    </xf>
    <xf numFmtId="176" fontId="27" fillId="4" borderId="94" xfId="0" applyNumberFormat="1" applyFont="1" applyFill="1" applyBorder="1" applyAlignment="1">
      <alignment horizontal="right" vertical="center" wrapText="1"/>
    </xf>
    <xf numFmtId="49" fontId="26" fillId="4" borderId="97" xfId="0" applyNumberFormat="1" applyFont="1" applyFill="1" applyBorder="1" applyAlignment="1">
      <alignment horizontal="left" vertical="center" wrapText="1"/>
    </xf>
    <xf numFmtId="0" fontId="30" fillId="0" borderId="94" xfId="0" applyFont="1" applyBorder="1" applyAlignment="1">
      <alignment horizontal="center" vertical="center"/>
    </xf>
    <xf numFmtId="41" fontId="30" fillId="0" borderId="90" xfId="1" applyFont="1" applyBorder="1" applyAlignment="1">
      <alignment vertical="center"/>
    </xf>
    <xf numFmtId="49" fontId="26" fillId="3" borderId="32" xfId="0" applyNumberFormat="1" applyFont="1" applyFill="1" applyBorder="1" applyAlignment="1">
      <alignment horizontal="left" vertical="center" wrapText="1"/>
    </xf>
    <xf numFmtId="41" fontId="30" fillId="0" borderId="98" xfId="1" applyFont="1" applyBorder="1" applyAlignment="1">
      <alignment vertical="center"/>
    </xf>
    <xf numFmtId="0" fontId="26" fillId="3" borderId="93" xfId="0" applyFont="1" applyFill="1" applyBorder="1" applyAlignment="1">
      <alignment horizontal="left" vertical="center" wrapText="1"/>
    </xf>
    <xf numFmtId="176" fontId="27" fillId="3" borderId="99" xfId="0" applyNumberFormat="1" applyFont="1" applyFill="1" applyBorder="1" applyAlignment="1">
      <alignment horizontal="right" vertical="center" wrapText="1"/>
    </xf>
    <xf numFmtId="176" fontId="27" fillId="3" borderId="100" xfId="0" applyNumberFormat="1" applyFont="1" applyFill="1" applyBorder="1" applyAlignment="1">
      <alignment horizontal="right" vertical="center" wrapText="1"/>
    </xf>
    <xf numFmtId="49" fontId="26" fillId="3" borderId="101" xfId="0" applyNumberFormat="1" applyFont="1" applyFill="1" applyBorder="1" applyAlignment="1">
      <alignment horizontal="left" vertical="center" wrapText="1"/>
    </xf>
    <xf numFmtId="0" fontId="26" fillId="3" borderId="102" xfId="0" applyFont="1" applyFill="1" applyBorder="1" applyAlignment="1">
      <alignment horizontal="left" vertical="center" wrapText="1"/>
    </xf>
    <xf numFmtId="0" fontId="26" fillId="3" borderId="102" xfId="0" applyFont="1" applyFill="1" applyBorder="1" applyAlignment="1">
      <alignment horizontal="center" vertical="center" wrapText="1"/>
    </xf>
    <xf numFmtId="176" fontId="27" fillId="3" borderId="102" xfId="0" applyNumberFormat="1" applyFont="1" applyFill="1" applyBorder="1" applyAlignment="1">
      <alignment horizontal="right" vertical="center" wrapText="1"/>
    </xf>
    <xf numFmtId="49" fontId="26" fillId="3" borderId="103" xfId="0" applyNumberFormat="1" applyFont="1" applyFill="1" applyBorder="1" applyAlignment="1">
      <alignment horizontal="left" vertical="center" wrapText="1"/>
    </xf>
    <xf numFmtId="49" fontId="26" fillId="3" borderId="2" xfId="0" applyNumberFormat="1" applyFont="1" applyFill="1" applyBorder="1" applyAlignment="1">
      <alignment horizontal="center" vertical="center" wrapText="1"/>
    </xf>
    <xf numFmtId="176" fontId="27" fillId="4" borderId="104" xfId="0" applyNumberFormat="1" applyFont="1" applyFill="1" applyBorder="1" applyAlignment="1">
      <alignment horizontal="right" vertical="center" wrapText="1"/>
    </xf>
    <xf numFmtId="176" fontId="27" fillId="4" borderId="105" xfId="0" applyNumberFormat="1" applyFont="1" applyFill="1" applyBorder="1" applyAlignment="1">
      <alignment horizontal="right" vertical="center" wrapText="1"/>
    </xf>
    <xf numFmtId="176" fontId="27" fillId="4" borderId="106" xfId="0" applyNumberFormat="1" applyFont="1" applyFill="1" applyBorder="1" applyAlignment="1">
      <alignment horizontal="right" vertical="center" wrapText="1"/>
    </xf>
    <xf numFmtId="176" fontId="27" fillId="3" borderId="108" xfId="0" applyNumberFormat="1" applyFont="1" applyFill="1" applyBorder="1" applyAlignment="1">
      <alignment horizontal="right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49" fontId="26" fillId="3" borderId="64" xfId="0" applyNumberFormat="1" applyFont="1" applyFill="1" applyBorder="1" applyAlignment="1">
      <alignment horizontal="center" vertical="center" wrapText="1"/>
    </xf>
    <xf numFmtId="41" fontId="30" fillId="0" borderId="112" xfId="1" applyFont="1" applyBorder="1" applyAlignment="1">
      <alignment vertical="center"/>
    </xf>
    <xf numFmtId="0" fontId="26" fillId="3" borderId="95" xfId="0" applyFont="1" applyFill="1" applyBorder="1" applyAlignment="1">
      <alignment horizontal="center" vertical="center" wrapText="1"/>
    </xf>
    <xf numFmtId="49" fontId="26" fillId="3" borderId="97" xfId="0" applyNumberFormat="1" applyFont="1" applyFill="1" applyBorder="1" applyAlignment="1">
      <alignment horizontal="left" vertical="center" wrapText="1"/>
    </xf>
    <xf numFmtId="176" fontId="27" fillId="3" borderId="113" xfId="0" applyNumberFormat="1" applyFont="1" applyFill="1" applyBorder="1" applyAlignment="1">
      <alignment horizontal="right" vertical="center" wrapText="1"/>
    </xf>
    <xf numFmtId="176" fontId="27" fillId="3" borderId="114" xfId="0" applyNumberFormat="1" applyFont="1" applyFill="1" applyBorder="1" applyAlignment="1">
      <alignment horizontal="right" vertical="center" wrapText="1"/>
    </xf>
    <xf numFmtId="176" fontId="27" fillId="4" borderId="115" xfId="0" applyNumberFormat="1" applyFont="1" applyFill="1" applyBorder="1" applyAlignment="1">
      <alignment horizontal="right" vertical="center" wrapText="1"/>
    </xf>
    <xf numFmtId="0" fontId="32" fillId="2" borderId="32" xfId="0" applyFont="1" applyFill="1" applyBorder="1" applyAlignment="1">
      <alignment horizontal="center" vertical="center" wrapText="1"/>
    </xf>
    <xf numFmtId="49" fontId="26" fillId="3" borderId="108" xfId="0" applyNumberFormat="1" applyFont="1" applyFill="1" applyBorder="1" applyAlignment="1">
      <alignment horizontal="left" vertical="center" wrapText="1"/>
    </xf>
    <xf numFmtId="0" fontId="30" fillId="0" borderId="108" xfId="0" applyFont="1" applyBorder="1" applyAlignment="1">
      <alignment horizontal="center" vertical="center"/>
    </xf>
    <xf numFmtId="0" fontId="26" fillId="3" borderId="117" xfId="0" applyFont="1" applyFill="1" applyBorder="1" applyAlignment="1">
      <alignment vertical="center" wrapText="1"/>
    </xf>
    <xf numFmtId="0" fontId="26" fillId="3" borderId="94" xfId="0" applyFont="1" applyFill="1" applyBorder="1" applyAlignment="1">
      <alignment vertical="center" wrapText="1"/>
    </xf>
    <xf numFmtId="0" fontId="26" fillId="3" borderId="119" xfId="0" applyFont="1" applyFill="1" applyBorder="1" applyAlignment="1">
      <alignment horizontal="center" vertical="center" wrapText="1"/>
    </xf>
    <xf numFmtId="0" fontId="26" fillId="0" borderId="87" xfId="0" applyFont="1" applyFill="1" applyBorder="1" applyAlignment="1">
      <alignment horizontal="left" vertical="center" wrapText="1"/>
    </xf>
    <xf numFmtId="0" fontId="26" fillId="0" borderId="88" xfId="0" applyFont="1" applyFill="1" applyBorder="1" applyAlignment="1">
      <alignment horizontal="left" vertical="center" wrapText="1"/>
    </xf>
    <xf numFmtId="49" fontId="26" fillId="0" borderId="89" xfId="0" applyNumberFormat="1" applyFont="1" applyFill="1" applyBorder="1" applyAlignment="1">
      <alignment horizontal="left" vertical="center" wrapText="1"/>
    </xf>
    <xf numFmtId="0" fontId="26" fillId="0" borderId="88" xfId="0" applyFont="1" applyFill="1" applyBorder="1" applyAlignment="1">
      <alignment horizontal="center" vertical="center" wrapText="1"/>
    </xf>
    <xf numFmtId="0" fontId="26" fillId="3" borderId="97" xfId="0" applyFont="1" applyFill="1" applyBorder="1" applyAlignment="1">
      <alignment horizontal="left" vertical="center" wrapText="1"/>
    </xf>
    <xf numFmtId="0" fontId="30" fillId="0" borderId="94" xfId="0" applyFont="1" applyBorder="1" applyAlignment="1">
      <alignment horizontal="center" vertical="center" wrapText="1"/>
    </xf>
    <xf numFmtId="0" fontId="26" fillId="3" borderId="122" xfId="0" applyFont="1" applyFill="1" applyBorder="1" applyAlignment="1">
      <alignment horizontal="left" vertical="center" wrapText="1"/>
    </xf>
    <xf numFmtId="0" fontId="30" fillId="0" borderId="123" xfId="0" applyFont="1" applyBorder="1" applyAlignment="1">
      <alignment horizontal="center" vertical="center" wrapText="1"/>
    </xf>
    <xf numFmtId="41" fontId="30" fillId="0" borderId="124" xfId="1" applyFont="1" applyBorder="1" applyAlignment="1">
      <alignment vertical="center"/>
    </xf>
    <xf numFmtId="0" fontId="26" fillId="3" borderId="121" xfId="0" applyFont="1" applyFill="1" applyBorder="1" applyAlignment="1">
      <alignment horizontal="center" vertical="center" wrapText="1"/>
    </xf>
    <xf numFmtId="176" fontId="27" fillId="3" borderId="95" xfId="0" applyNumberFormat="1" applyFont="1" applyFill="1" applyBorder="1" applyAlignment="1">
      <alignment horizontal="right" vertical="center" wrapText="1"/>
    </xf>
    <xf numFmtId="176" fontId="27" fillId="0" borderId="88" xfId="0" applyNumberFormat="1" applyFont="1" applyFill="1" applyBorder="1" applyAlignment="1">
      <alignment horizontal="right" vertical="center" wrapText="1"/>
    </xf>
    <xf numFmtId="0" fontId="0" fillId="0" borderId="59" xfId="0" applyFont="1" applyFill="1" applyBorder="1" applyAlignment="1">
      <alignment horizontal="center" vertical="center"/>
    </xf>
    <xf numFmtId="41" fontId="30" fillId="0" borderId="77" xfId="0" applyNumberFormat="1" applyFont="1" applyFill="1" applyBorder="1" applyAlignment="1">
      <alignment vertical="center"/>
    </xf>
    <xf numFmtId="0" fontId="0" fillId="0" borderId="0" xfId="0" applyFont="1" applyFill="1">
      <alignment vertical="center"/>
    </xf>
    <xf numFmtId="41" fontId="13" fillId="2" borderId="4" xfId="5" applyFont="1" applyFill="1" applyBorder="1" applyAlignment="1">
      <alignment vertical="center"/>
    </xf>
    <xf numFmtId="41" fontId="17" fillId="2" borderId="2" xfId="1" applyFont="1" applyFill="1" applyBorder="1" applyAlignment="1">
      <alignment vertical="center"/>
    </xf>
    <xf numFmtId="41" fontId="13" fillId="2" borderId="4" xfId="5" applyFont="1" applyFill="1" applyBorder="1" applyAlignment="1">
      <alignment horizontal="left" vertical="center"/>
    </xf>
    <xf numFmtId="41" fontId="13" fillId="2" borderId="2" xfId="5" applyFont="1" applyFill="1" applyBorder="1" applyAlignment="1">
      <alignment horizontal="left" vertical="center"/>
    </xf>
    <xf numFmtId="41" fontId="14" fillId="3" borderId="9" xfId="5" applyFont="1" applyFill="1" applyBorder="1" applyAlignment="1">
      <alignment horizontal="left" vertical="center" wrapText="1"/>
    </xf>
    <xf numFmtId="41" fontId="14" fillId="0" borderId="60" xfId="1" applyFont="1" applyBorder="1" applyAlignment="1">
      <alignment vertical="center"/>
    </xf>
    <xf numFmtId="176" fontId="24" fillId="0" borderId="0" xfId="0" applyNumberFormat="1" applyFont="1" applyFill="1" applyBorder="1" applyAlignment="1"/>
    <xf numFmtId="0" fontId="23" fillId="0" borderId="0" xfId="4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17" fillId="0" borderId="58" xfId="5" applyFont="1" applyFill="1" applyBorder="1" applyAlignment="1">
      <alignment horizontal="left" vertical="top"/>
    </xf>
    <xf numFmtId="41" fontId="17" fillId="0" borderId="18" xfId="5" applyFont="1" applyFill="1" applyBorder="1" applyAlignment="1">
      <alignment horizontal="left" vertical="top"/>
    </xf>
    <xf numFmtId="41" fontId="17" fillId="2" borderId="16" xfId="5" applyFont="1" applyFill="1" applyBorder="1" applyAlignment="1">
      <alignment horizontal="center" vertical="top" wrapText="1"/>
    </xf>
    <xf numFmtId="41" fontId="17" fillId="2" borderId="2" xfId="5" applyFont="1" applyFill="1" applyBorder="1" applyAlignment="1">
      <alignment horizontal="center" vertical="top" wrapText="1"/>
    </xf>
    <xf numFmtId="0" fontId="23" fillId="0" borderId="25" xfId="4" applyFont="1" applyBorder="1" applyAlignment="1">
      <alignment horizontal="left" vertical="center"/>
    </xf>
    <xf numFmtId="0" fontId="23" fillId="0" borderId="0" xfId="4" applyFont="1" applyAlignment="1">
      <alignment horizontal="left" vertical="center"/>
    </xf>
    <xf numFmtId="41" fontId="17" fillId="0" borderId="15" xfId="5" applyFont="1" applyBorder="1" applyAlignment="1">
      <alignment horizontal="center" vertical="top" wrapText="1"/>
    </xf>
    <xf numFmtId="41" fontId="17" fillId="0" borderId="57" xfId="5" applyFont="1" applyBorder="1" applyAlignment="1">
      <alignment horizontal="center" vertical="top" wrapText="1"/>
    </xf>
    <xf numFmtId="41" fontId="17" fillId="0" borderId="18" xfId="5" applyFont="1" applyBorder="1" applyAlignment="1">
      <alignment horizontal="center" vertical="top" wrapText="1"/>
    </xf>
    <xf numFmtId="41" fontId="28" fillId="2" borderId="13" xfId="5" applyFont="1" applyFill="1" applyBorder="1" applyAlignment="1">
      <alignment horizontal="center" vertical="top" wrapText="1"/>
    </xf>
    <xf numFmtId="41" fontId="28" fillId="2" borderId="4" xfId="5" applyFont="1" applyFill="1" applyBorder="1" applyAlignment="1">
      <alignment horizontal="center" vertical="top"/>
    </xf>
    <xf numFmtId="41" fontId="28" fillId="2" borderId="2" xfId="5" applyFont="1" applyFill="1" applyBorder="1" applyAlignment="1">
      <alignment horizontal="center" vertical="top"/>
    </xf>
    <xf numFmtId="41" fontId="17" fillId="0" borderId="20" xfId="5" applyFont="1" applyBorder="1" applyAlignment="1">
      <alignment horizontal="center" vertical="top"/>
    </xf>
    <xf numFmtId="41" fontId="17" fillId="0" borderId="61" xfId="5" applyFont="1" applyBorder="1" applyAlignment="1">
      <alignment horizontal="center" vertical="top"/>
    </xf>
    <xf numFmtId="41" fontId="17" fillId="2" borderId="1" xfId="5" applyFont="1" applyFill="1" applyBorder="1" applyAlignment="1">
      <alignment horizontal="center" vertical="top"/>
    </xf>
    <xf numFmtId="41" fontId="17" fillId="2" borderId="59" xfId="5" applyFont="1" applyFill="1" applyBorder="1" applyAlignment="1">
      <alignment horizontal="center" vertical="top"/>
    </xf>
    <xf numFmtId="41" fontId="31" fillId="0" borderId="25" xfId="5" applyFont="1" applyBorder="1" applyAlignment="1">
      <alignment horizontal="left" vertical="top"/>
    </xf>
    <xf numFmtId="41" fontId="31" fillId="0" borderId="47" xfId="5" applyFont="1" applyBorder="1" applyAlignment="1">
      <alignment horizontal="left" vertical="top"/>
    </xf>
    <xf numFmtId="41" fontId="31" fillId="0" borderId="0" xfId="5" applyFont="1" applyBorder="1" applyAlignment="1">
      <alignment horizontal="left" vertical="top"/>
    </xf>
    <xf numFmtId="41" fontId="31" fillId="0" borderId="55" xfId="5" applyFont="1" applyBorder="1" applyAlignment="1">
      <alignment horizontal="left" vertical="top"/>
    </xf>
    <xf numFmtId="41" fontId="17" fillId="0" borderId="20" xfId="5" applyFont="1" applyBorder="1" applyAlignment="1">
      <alignment horizontal="center" vertical="top" wrapText="1"/>
    </xf>
    <xf numFmtId="41" fontId="17" fillId="2" borderId="1" xfId="5" applyFont="1" applyFill="1" applyBorder="1" applyAlignment="1">
      <alignment horizontal="center" vertical="top" wrapText="1"/>
    </xf>
    <xf numFmtId="41" fontId="17" fillId="2" borderId="16" xfId="5" applyFont="1" applyFill="1" applyBorder="1" applyAlignment="1">
      <alignment horizontal="left" vertical="top" wrapText="1"/>
    </xf>
    <xf numFmtId="41" fontId="17" fillId="2" borderId="4" xfId="5" applyFont="1" applyFill="1" applyBorder="1" applyAlignment="1">
      <alignment horizontal="left" vertical="top" wrapText="1"/>
    </xf>
    <xf numFmtId="41" fontId="17" fillId="0" borderId="57" xfId="5" applyFont="1" applyFill="1" applyBorder="1" applyAlignment="1">
      <alignment horizontal="left" vertical="top"/>
    </xf>
    <xf numFmtId="41" fontId="17" fillId="2" borderId="16" xfId="5" applyFont="1" applyFill="1" applyBorder="1" applyAlignment="1">
      <alignment horizontal="left" vertical="top"/>
    </xf>
    <xf numFmtId="41" fontId="17" fillId="2" borderId="4" xfId="5" applyFont="1" applyFill="1" applyBorder="1" applyAlignment="1">
      <alignment horizontal="left" vertical="top"/>
    </xf>
    <xf numFmtId="41" fontId="17" fillId="2" borderId="2" xfId="5" applyFont="1" applyFill="1" applyBorder="1" applyAlignment="1">
      <alignment horizontal="left" vertical="top"/>
    </xf>
    <xf numFmtId="41" fontId="17" fillId="3" borderId="58" xfId="5" applyFont="1" applyFill="1" applyBorder="1" applyAlignment="1">
      <alignment horizontal="left" vertical="top"/>
    </xf>
    <xf numFmtId="41" fontId="17" fillId="3" borderId="57" xfId="5" applyFont="1" applyFill="1" applyBorder="1" applyAlignment="1">
      <alignment horizontal="left" vertical="top"/>
    </xf>
    <xf numFmtId="0" fontId="22" fillId="0" borderId="0" xfId="4" applyFont="1" applyAlignment="1">
      <alignment horizontal="center" vertical="center"/>
    </xf>
    <xf numFmtId="0" fontId="21" fillId="0" borderId="0" xfId="4" applyFont="1" applyAlignment="1">
      <alignment horizontal="left" vertical="center"/>
    </xf>
    <xf numFmtId="0" fontId="17" fillId="0" borderId="7" xfId="4" applyFont="1" applyBorder="1" applyAlignment="1">
      <alignment horizontal="right" vertical="center"/>
    </xf>
    <xf numFmtId="41" fontId="13" fillId="2" borderId="54" xfId="5" applyFont="1" applyFill="1" applyBorder="1" applyAlignment="1">
      <alignment horizontal="center" vertical="center"/>
    </xf>
    <xf numFmtId="41" fontId="13" fillId="2" borderId="0" xfId="5" applyFont="1" applyFill="1" applyBorder="1" applyAlignment="1">
      <alignment horizontal="center" vertical="center"/>
    </xf>
    <xf numFmtId="41" fontId="13" fillId="2" borderId="41" xfId="5" applyFont="1" applyFill="1" applyBorder="1" applyAlignment="1">
      <alignment horizontal="center" vertical="center"/>
    </xf>
    <xf numFmtId="41" fontId="17" fillId="0" borderId="58" xfId="5" applyFont="1" applyFill="1" applyBorder="1" applyAlignment="1">
      <alignment horizontal="center" vertical="top"/>
    </xf>
    <xf numFmtId="41" fontId="17" fillId="0" borderId="57" xfId="5" applyFont="1" applyFill="1" applyBorder="1" applyAlignment="1">
      <alignment horizontal="center" vertical="top"/>
    </xf>
    <xf numFmtId="41" fontId="17" fillId="0" borderId="18" xfId="5" applyFont="1" applyFill="1" applyBorder="1" applyAlignment="1">
      <alignment horizontal="center" vertical="top"/>
    </xf>
    <xf numFmtId="41" fontId="17" fillId="0" borderId="5" xfId="5" applyFont="1" applyFill="1" applyBorder="1" applyAlignment="1">
      <alignment horizontal="left" vertical="top"/>
    </xf>
    <xf numFmtId="41" fontId="17" fillId="2" borderId="51" xfId="5" applyFont="1" applyFill="1" applyBorder="1" applyAlignment="1">
      <alignment horizontal="left" vertical="top"/>
    </xf>
    <xf numFmtId="41" fontId="17" fillId="2" borderId="66" xfId="5" applyFont="1" applyFill="1" applyBorder="1" applyAlignment="1">
      <alignment horizontal="left" vertical="top"/>
    </xf>
    <xf numFmtId="0" fontId="21" fillId="2" borderId="15" xfId="4" applyFont="1" applyFill="1" applyBorder="1" applyAlignment="1">
      <alignment horizontal="center" vertical="center"/>
    </xf>
    <xf numFmtId="0" fontId="21" fillId="2" borderId="13" xfId="4" applyFont="1" applyFill="1" applyBorder="1" applyAlignment="1">
      <alignment horizontal="center" vertical="center"/>
    </xf>
    <xf numFmtId="0" fontId="21" fillId="2" borderId="27" xfId="4" applyFont="1" applyFill="1" applyBorder="1" applyAlignment="1">
      <alignment horizontal="center" vertical="center"/>
    </xf>
    <xf numFmtId="0" fontId="21" fillId="2" borderId="10" xfId="4" applyFont="1" applyFill="1" applyBorder="1" applyAlignment="1">
      <alignment horizontal="center" vertical="center"/>
    </xf>
    <xf numFmtId="0" fontId="17" fillId="2" borderId="26" xfId="4" applyFont="1" applyFill="1" applyBorder="1" applyAlignment="1">
      <alignment horizontal="center" vertical="center"/>
    </xf>
    <xf numFmtId="0" fontId="17" fillId="2" borderId="24" xfId="4" applyFont="1" applyFill="1" applyBorder="1" applyAlignment="1">
      <alignment horizontal="center" vertical="center"/>
    </xf>
    <xf numFmtId="0" fontId="17" fillId="2" borderId="26" xfId="4" applyFont="1" applyFill="1" applyBorder="1" applyAlignment="1">
      <alignment horizontal="center" vertical="center" wrapText="1"/>
    </xf>
    <xf numFmtId="0" fontId="17" fillId="2" borderId="24" xfId="4" applyFont="1" applyFill="1" applyBorder="1" applyAlignment="1">
      <alignment horizontal="center" vertical="center" wrapText="1"/>
    </xf>
    <xf numFmtId="41" fontId="17" fillId="2" borderId="125" xfId="5" applyFont="1" applyFill="1" applyBorder="1" applyAlignment="1">
      <alignment horizontal="left" vertical="top"/>
    </xf>
    <xf numFmtId="41" fontId="17" fillId="2" borderId="126" xfId="5" applyFont="1" applyFill="1" applyBorder="1" applyAlignment="1">
      <alignment horizontal="left" vertical="top"/>
    </xf>
    <xf numFmtId="41" fontId="13" fillId="2" borderId="73" xfId="5" applyFont="1" applyFill="1" applyBorder="1" applyAlignment="1">
      <alignment horizontal="center" vertical="center"/>
    </xf>
    <xf numFmtId="41" fontId="13" fillId="2" borderId="74" xfId="5" applyFont="1" applyFill="1" applyBorder="1" applyAlignment="1">
      <alignment horizontal="center" vertical="center"/>
    </xf>
    <xf numFmtId="41" fontId="13" fillId="2" borderId="75" xfId="5" applyFont="1" applyFill="1" applyBorder="1" applyAlignment="1">
      <alignment horizontal="center" vertical="center"/>
    </xf>
    <xf numFmtId="41" fontId="14" fillId="0" borderId="16" xfId="5" applyFont="1" applyBorder="1" applyAlignment="1">
      <alignment horizontal="left" vertical="center" wrapText="1"/>
    </xf>
    <xf numFmtId="41" fontId="14" fillId="0" borderId="2" xfId="5" applyFont="1" applyBorder="1" applyAlignment="1">
      <alignment horizontal="left" vertical="center"/>
    </xf>
    <xf numFmtId="41" fontId="17" fillId="0" borderId="58" xfId="5" applyFont="1" applyBorder="1" applyAlignment="1">
      <alignment horizontal="center" vertical="top" wrapText="1"/>
    </xf>
    <xf numFmtId="41" fontId="17" fillId="0" borderId="18" xfId="5" applyFont="1" applyBorder="1" applyAlignment="1">
      <alignment horizontal="center" vertical="top"/>
    </xf>
    <xf numFmtId="41" fontId="17" fillId="2" borderId="2" xfId="5" applyFont="1" applyFill="1" applyBorder="1" applyAlignment="1">
      <alignment horizontal="center" vertical="top"/>
    </xf>
    <xf numFmtId="41" fontId="17" fillId="2" borderId="16" xfId="5" applyFont="1" applyFill="1" applyBorder="1" applyAlignment="1">
      <alignment horizontal="center" vertical="top"/>
    </xf>
    <xf numFmtId="41" fontId="17" fillId="2" borderId="4" xfId="5" applyFont="1" applyFill="1" applyBorder="1" applyAlignment="1">
      <alignment horizontal="center" vertical="top"/>
    </xf>
    <xf numFmtId="41" fontId="17" fillId="2" borderId="6" xfId="5" applyFont="1" applyFill="1" applyBorder="1" applyAlignment="1">
      <alignment horizontal="center" vertical="top"/>
    </xf>
    <xf numFmtId="41" fontId="17" fillId="0" borderId="58" xfId="5" applyFont="1" applyBorder="1" applyAlignment="1">
      <alignment horizontal="center" vertical="top"/>
    </xf>
    <xf numFmtId="41" fontId="17" fillId="0" borderId="57" xfId="5" applyFont="1" applyBorder="1" applyAlignment="1">
      <alignment horizontal="center" vertical="top"/>
    </xf>
    <xf numFmtId="41" fontId="17" fillId="0" borderId="5" xfId="5" applyFont="1" applyBorder="1" applyAlignment="1">
      <alignment horizontal="center" vertical="top"/>
    </xf>
    <xf numFmtId="0" fontId="17" fillId="2" borderId="69" xfId="4" applyFont="1" applyFill="1" applyBorder="1" applyAlignment="1">
      <alignment horizontal="center" vertical="center"/>
    </xf>
    <xf numFmtId="0" fontId="17" fillId="2" borderId="58" xfId="4" applyFont="1" applyFill="1" applyBorder="1" applyAlignment="1">
      <alignment horizontal="center" vertical="center"/>
    </xf>
    <xf numFmtId="0" fontId="17" fillId="2" borderId="52" xfId="4" applyFont="1" applyFill="1" applyBorder="1" applyAlignment="1">
      <alignment horizontal="center" vertical="center"/>
    </xf>
    <xf numFmtId="0" fontId="17" fillId="2" borderId="16" xfId="4" applyFont="1" applyFill="1" applyBorder="1" applyAlignment="1">
      <alignment horizontal="center" vertical="center"/>
    </xf>
    <xf numFmtId="0" fontId="17" fillId="2" borderId="52" xfId="4" applyFont="1" applyFill="1" applyBorder="1" applyAlignment="1">
      <alignment horizontal="center" vertical="center" wrapText="1"/>
    </xf>
    <xf numFmtId="0" fontId="17" fillId="2" borderId="16" xfId="4" applyFont="1" applyFill="1" applyBorder="1" applyAlignment="1">
      <alignment horizontal="center" vertical="center" wrapText="1"/>
    </xf>
    <xf numFmtId="0" fontId="17" fillId="2" borderId="63" xfId="4" applyFont="1" applyFill="1" applyBorder="1" applyAlignment="1">
      <alignment horizontal="center" vertical="center"/>
    </xf>
    <xf numFmtId="0" fontId="17" fillId="2" borderId="61" xfId="4" applyFont="1" applyFill="1" applyBorder="1" applyAlignment="1">
      <alignment horizontal="center" vertical="center"/>
    </xf>
    <xf numFmtId="0" fontId="17" fillId="2" borderId="59" xfId="4" applyFont="1" applyFill="1" applyBorder="1" applyAlignment="1">
      <alignment horizontal="center" vertical="center"/>
    </xf>
    <xf numFmtId="0" fontId="17" fillId="2" borderId="77" xfId="4" applyFont="1" applyFill="1" applyBorder="1" applyAlignment="1">
      <alignment horizontal="center" vertical="center"/>
    </xf>
    <xf numFmtId="0" fontId="14" fillId="0" borderId="0" xfId="4" applyFont="1" applyAlignment="1">
      <alignment horizontal="right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14" fillId="0" borderId="80" xfId="4" applyFont="1" applyBorder="1" applyAlignment="1">
      <alignment horizontal="left" vertical="center" wrapText="1"/>
    </xf>
    <xf numFmtId="0" fontId="14" fillId="0" borderId="40" xfId="4" applyFont="1" applyBorder="1" applyAlignment="1">
      <alignment horizontal="left" vertical="center" wrapText="1"/>
    </xf>
    <xf numFmtId="0" fontId="14" fillId="0" borderId="71" xfId="4" applyFont="1" applyBorder="1" applyAlignment="1">
      <alignment horizontal="left" vertical="center" wrapText="1"/>
    </xf>
    <xf numFmtId="0" fontId="14" fillId="0" borderId="19" xfId="4" applyFont="1" applyBorder="1" applyAlignment="1">
      <alignment horizontal="left" vertical="center" wrapText="1"/>
    </xf>
    <xf numFmtId="0" fontId="14" fillId="0" borderId="11" xfId="4" applyFont="1" applyBorder="1" applyAlignment="1">
      <alignment horizontal="left" vertical="center" wrapText="1"/>
    </xf>
    <xf numFmtId="0" fontId="14" fillId="0" borderId="56" xfId="4" applyFont="1" applyBorder="1" applyAlignment="1">
      <alignment horizontal="left" vertical="center" wrapText="1"/>
    </xf>
    <xf numFmtId="41" fontId="12" fillId="3" borderId="16" xfId="1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horizontal="center" vertical="center" wrapText="1"/>
    </xf>
    <xf numFmtId="41" fontId="14" fillId="0" borderId="37" xfId="1" applyFont="1" applyBorder="1" applyAlignment="1">
      <alignment horizontal="right" vertical="center"/>
    </xf>
    <xf numFmtId="41" fontId="14" fillId="0" borderId="8" xfId="1" applyFont="1" applyBorder="1" applyAlignment="1">
      <alignment horizontal="right" vertical="center"/>
    </xf>
    <xf numFmtId="41" fontId="17" fillId="2" borderId="4" xfId="5" applyFont="1" applyFill="1" applyBorder="1" applyAlignment="1">
      <alignment horizontal="center" vertical="top" wrapText="1"/>
    </xf>
    <xf numFmtId="0" fontId="26" fillId="4" borderId="120" xfId="0" applyFont="1" applyFill="1" applyBorder="1" applyAlignment="1">
      <alignment horizontal="left" vertical="center" wrapText="1"/>
    </xf>
    <xf numFmtId="0" fontId="26" fillId="4" borderId="49" xfId="0" applyFont="1" applyFill="1" applyBorder="1" applyAlignment="1">
      <alignment horizontal="left" vertical="center" wrapText="1"/>
    </xf>
    <xf numFmtId="0" fontId="26" fillId="4" borderId="29" xfId="0" applyFont="1" applyFill="1" applyBorder="1" applyAlignment="1">
      <alignment horizontal="left" vertical="center" wrapText="1"/>
    </xf>
    <xf numFmtId="176" fontId="27" fillId="3" borderId="16" xfId="0" applyNumberFormat="1" applyFont="1" applyFill="1" applyBorder="1" applyAlignment="1">
      <alignment horizontal="right" vertical="top" wrapText="1"/>
    </xf>
    <xf numFmtId="176" fontId="27" fillId="3" borderId="4" xfId="0" applyNumberFormat="1" applyFont="1" applyFill="1" applyBorder="1" applyAlignment="1">
      <alignment horizontal="right" vertical="top" wrapText="1"/>
    </xf>
    <xf numFmtId="176" fontId="27" fillId="3" borderId="95" xfId="0" applyNumberFormat="1" applyFont="1" applyFill="1" applyBorder="1" applyAlignment="1">
      <alignment horizontal="right" vertical="top" wrapText="1"/>
    </xf>
    <xf numFmtId="49" fontId="26" fillId="4" borderId="78" xfId="0" applyNumberFormat="1" applyFont="1" applyFill="1" applyBorder="1" applyAlignment="1">
      <alignment horizontal="center" vertical="center" wrapText="1"/>
    </xf>
    <xf numFmtId="49" fontId="26" fillId="4" borderId="74" xfId="0" applyNumberFormat="1" applyFont="1" applyFill="1" applyBorder="1" applyAlignment="1">
      <alignment horizontal="center" vertical="center" wrapText="1"/>
    </xf>
    <xf numFmtId="49" fontId="26" fillId="4" borderId="107" xfId="0" applyNumberFormat="1" applyFont="1" applyFill="1" applyBorder="1" applyAlignment="1">
      <alignment horizontal="center" vertical="center" wrapText="1"/>
    </xf>
    <xf numFmtId="49" fontId="26" fillId="3" borderId="44" xfId="0" applyNumberFormat="1" applyFont="1" applyFill="1" applyBorder="1" applyAlignment="1">
      <alignment horizontal="center" vertical="center" wrapText="1"/>
    </xf>
    <xf numFmtId="49" fontId="26" fillId="3" borderId="116" xfId="0" applyNumberFormat="1" applyFont="1" applyFill="1" applyBorder="1" applyAlignment="1">
      <alignment horizontal="center" vertical="center" wrapText="1"/>
    </xf>
    <xf numFmtId="49" fontId="26" fillId="3" borderId="62" xfId="0" applyNumberFormat="1" applyFont="1" applyFill="1" applyBorder="1" applyAlignment="1">
      <alignment horizontal="center" vertical="center" wrapText="1"/>
    </xf>
    <xf numFmtId="0" fontId="33" fillId="4" borderId="21" xfId="0" applyFont="1" applyFill="1" applyBorder="1" applyAlignment="1">
      <alignment horizontal="center" vertical="center" wrapText="1"/>
    </xf>
    <xf numFmtId="0" fontId="33" fillId="4" borderId="76" xfId="0" applyFont="1" applyFill="1" applyBorder="1" applyAlignment="1">
      <alignment horizontal="center" vertical="center" wrapText="1"/>
    </xf>
    <xf numFmtId="0" fontId="26" fillId="3" borderId="69" xfId="0" applyFont="1" applyFill="1" applyBorder="1" applyAlignment="1">
      <alignment horizontal="left" vertical="center" wrapText="1"/>
    </xf>
    <xf numFmtId="0" fontId="26" fillId="3" borderId="52" xfId="0" applyFont="1" applyFill="1" applyBorder="1" applyAlignment="1">
      <alignment horizontal="left" vertical="center" wrapText="1"/>
    </xf>
    <xf numFmtId="176" fontId="27" fillId="4" borderId="92" xfId="0" applyNumberFormat="1" applyFont="1" applyFill="1" applyBorder="1" applyAlignment="1">
      <alignment horizontal="right" vertical="center" wrapText="1"/>
    </xf>
    <xf numFmtId="176" fontId="27" fillId="4" borderId="31" xfId="0" applyNumberFormat="1" applyFont="1" applyFill="1" applyBorder="1" applyAlignment="1">
      <alignment horizontal="right" vertical="center" wrapText="1"/>
    </xf>
    <xf numFmtId="176" fontId="27" fillId="4" borderId="93" xfId="0" applyNumberFormat="1" applyFont="1" applyFill="1" applyBorder="1" applyAlignment="1">
      <alignment horizontal="right" vertical="center" wrapText="1"/>
    </xf>
    <xf numFmtId="176" fontId="27" fillId="4" borderId="32" xfId="0" applyNumberFormat="1" applyFont="1" applyFill="1" applyBorder="1" applyAlignment="1">
      <alignment horizontal="right" vertical="center" wrapText="1"/>
    </xf>
    <xf numFmtId="176" fontId="27" fillId="4" borderId="1" xfId="0" applyNumberFormat="1" applyFont="1" applyFill="1" applyBorder="1" applyAlignment="1">
      <alignment horizontal="right" vertical="center" wrapText="1"/>
    </xf>
    <xf numFmtId="0" fontId="26" fillId="4" borderId="91" xfId="0" applyFont="1" applyFill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/>
    </xf>
    <xf numFmtId="0" fontId="26" fillId="3" borderId="118" xfId="0" applyFont="1" applyFill="1" applyBorder="1" applyAlignment="1">
      <alignment horizontal="left" vertical="center" wrapText="1"/>
    </xf>
    <xf numFmtId="0" fontId="26" fillId="3" borderId="111" xfId="0" applyFont="1" applyFill="1" applyBorder="1" applyAlignment="1">
      <alignment horizontal="left" vertical="center" wrapText="1"/>
    </xf>
    <xf numFmtId="0" fontId="26" fillId="3" borderId="110" xfId="0" applyFont="1" applyFill="1" applyBorder="1" applyAlignment="1">
      <alignment horizontal="left" vertical="center" wrapText="1"/>
    </xf>
    <xf numFmtId="0" fontId="26" fillId="3" borderId="58" xfId="0" applyFont="1" applyFill="1" applyBorder="1" applyAlignment="1">
      <alignment horizontal="center" vertical="center" wrapText="1"/>
    </xf>
    <xf numFmtId="0" fontId="26" fillId="3" borderId="57" xfId="0" applyFont="1" applyFill="1" applyBorder="1" applyAlignment="1">
      <alignment horizontal="center" vertical="center" wrapText="1"/>
    </xf>
    <xf numFmtId="0" fontId="26" fillId="3" borderId="121" xfId="0" applyFont="1" applyFill="1" applyBorder="1" applyAlignment="1">
      <alignment horizontal="center" vertical="center" wrapText="1"/>
    </xf>
    <xf numFmtId="0" fontId="26" fillId="3" borderId="16" xfId="0" applyFont="1" applyFill="1" applyBorder="1" applyAlignment="1">
      <alignment horizontal="left" vertical="top" wrapText="1"/>
    </xf>
    <xf numFmtId="0" fontId="26" fillId="3" borderId="4" xfId="0" applyFont="1" applyFill="1" applyBorder="1" applyAlignment="1">
      <alignment horizontal="left" vertical="top" wrapText="1"/>
    </xf>
    <xf numFmtId="0" fontId="26" fillId="3" borderId="95" xfId="0" applyFont="1" applyFill="1" applyBorder="1" applyAlignment="1">
      <alignment horizontal="left" vertical="top" wrapText="1"/>
    </xf>
    <xf numFmtId="0" fontId="17" fillId="0" borderId="0" xfId="4" applyFont="1" applyBorder="1" applyAlignment="1">
      <alignment horizontal="right" vertical="center"/>
    </xf>
    <xf numFmtId="0" fontId="32" fillId="2" borderId="82" xfId="0" applyFont="1" applyFill="1" applyBorder="1" applyAlignment="1">
      <alignment horizontal="center" vertical="center" wrapText="1"/>
    </xf>
    <xf numFmtId="0" fontId="32" fillId="2" borderId="38" xfId="0" applyFont="1" applyFill="1" applyBorder="1" applyAlignment="1">
      <alignment horizontal="center" vertical="center" wrapText="1"/>
    </xf>
    <xf numFmtId="0" fontId="32" fillId="2" borderId="39" xfId="0" applyFont="1" applyFill="1" applyBorder="1" applyAlignment="1">
      <alignment horizontal="center" vertical="center" wrapText="1"/>
    </xf>
    <xf numFmtId="0" fontId="32" fillId="2" borderId="83" xfId="0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26" fillId="3" borderId="16" xfId="0" applyFont="1" applyFill="1" applyBorder="1" applyAlignment="1">
      <alignment horizontal="center" vertical="top" wrapText="1"/>
    </xf>
    <xf numFmtId="0" fontId="26" fillId="3" borderId="4" xfId="0" applyFont="1" applyFill="1" applyBorder="1" applyAlignment="1">
      <alignment horizontal="center" vertical="top" wrapText="1"/>
    </xf>
    <xf numFmtId="0" fontId="26" fillId="3" borderId="95" xfId="0" applyFont="1" applyFill="1" applyBorder="1" applyAlignment="1">
      <alignment horizontal="center" vertical="top" wrapText="1"/>
    </xf>
    <xf numFmtId="176" fontId="27" fillId="3" borderId="2" xfId="0" applyNumberFormat="1" applyFont="1" applyFill="1" applyBorder="1" applyAlignment="1">
      <alignment horizontal="right" vertical="top" wrapText="1"/>
    </xf>
    <xf numFmtId="0" fontId="26" fillId="4" borderId="1" xfId="0" applyFont="1" applyFill="1" applyBorder="1" applyAlignment="1">
      <alignment horizontal="center" vertical="top" wrapText="1"/>
    </xf>
    <xf numFmtId="0" fontId="26" fillId="4" borderId="94" xfId="0" applyFont="1" applyFill="1" applyBorder="1" applyAlignment="1">
      <alignment horizontal="center" vertical="top" wrapText="1"/>
    </xf>
    <xf numFmtId="176" fontId="29" fillId="0" borderId="0" xfId="0" applyNumberFormat="1" applyFont="1" applyFill="1" applyBorder="1" applyAlignment="1">
      <alignment horizontal="center"/>
    </xf>
    <xf numFmtId="0" fontId="26" fillId="3" borderId="80" xfId="0" applyFont="1" applyFill="1" applyBorder="1" applyAlignment="1">
      <alignment horizontal="center" vertical="center" wrapText="1"/>
    </xf>
    <xf numFmtId="0" fontId="26" fillId="3" borderId="54" xfId="0" applyFont="1" applyFill="1" applyBorder="1" applyAlignment="1">
      <alignment horizontal="center" vertical="center" wrapText="1"/>
    </xf>
    <xf numFmtId="0" fontId="26" fillId="3" borderId="117" xfId="0" applyFont="1" applyFill="1" applyBorder="1" applyAlignment="1">
      <alignment horizontal="center" vertical="center" wrapText="1"/>
    </xf>
    <xf numFmtId="0" fontId="26" fillId="3" borderId="109" xfId="0" applyFont="1" applyFill="1" applyBorder="1" applyAlignment="1">
      <alignment horizontal="left" vertical="center" wrapText="1"/>
    </xf>
    <xf numFmtId="0" fontId="26" fillId="3" borderId="68" xfId="0" applyFont="1" applyFill="1" applyBorder="1" applyAlignment="1">
      <alignment horizontal="left" vertical="center" wrapText="1"/>
    </xf>
    <xf numFmtId="0" fontId="26" fillId="3" borderId="41" xfId="0" applyFont="1" applyFill="1" applyBorder="1" applyAlignment="1">
      <alignment horizontal="left" vertical="center" wrapText="1"/>
    </xf>
    <xf numFmtId="0" fontId="26" fillId="3" borderId="8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26" fillId="3" borderId="2" xfId="0" applyFont="1" applyFill="1" applyBorder="1" applyAlignment="1">
      <alignment horizontal="center" vertical="top" wrapText="1"/>
    </xf>
    <xf numFmtId="0" fontId="32" fillId="2" borderId="85" xfId="0" applyFont="1" applyFill="1" applyBorder="1" applyAlignment="1">
      <alignment horizontal="center" vertical="center" wrapText="1"/>
    </xf>
    <xf numFmtId="0" fontId="32" fillId="2" borderId="25" xfId="0" applyFont="1" applyFill="1" applyBorder="1" applyAlignment="1">
      <alignment horizontal="center" vertical="center" wrapText="1"/>
    </xf>
    <xf numFmtId="0" fontId="32" fillId="2" borderId="47" xfId="0" applyFont="1" applyFill="1" applyBorder="1" applyAlignment="1">
      <alignment horizontal="center" vertical="center" wrapText="1"/>
    </xf>
    <xf numFmtId="0" fontId="32" fillId="2" borderId="6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2" fillId="2" borderId="55" xfId="0" applyFont="1" applyFill="1" applyBorder="1" applyAlignment="1">
      <alignment horizontal="center" vertical="center" wrapText="1"/>
    </xf>
    <xf numFmtId="0" fontId="13" fillId="2" borderId="13" xfId="8" applyFont="1" applyFill="1" applyBorder="1" applyAlignment="1">
      <alignment horizontal="center" vertical="center" wrapText="1"/>
    </xf>
    <xf numFmtId="0" fontId="13" fillId="2" borderId="6" xfId="8" applyFont="1" applyFill="1" applyBorder="1" applyAlignment="1">
      <alignment horizontal="center" vertical="center" wrapText="1"/>
    </xf>
    <xf numFmtId="0" fontId="13" fillId="2" borderId="44" xfId="8" applyFont="1" applyFill="1" applyBorder="1" applyAlignment="1">
      <alignment horizontal="center" vertical="center" wrapText="1"/>
    </xf>
    <xf numFmtId="0" fontId="13" fillId="2" borderId="45" xfId="8" applyFont="1" applyFill="1" applyBorder="1" applyAlignment="1">
      <alignment horizontal="center" vertical="center"/>
    </xf>
    <xf numFmtId="0" fontId="13" fillId="2" borderId="26" xfId="8" applyFont="1" applyFill="1" applyBorder="1" applyAlignment="1">
      <alignment horizontal="center" vertical="center" wrapText="1"/>
    </xf>
    <xf numFmtId="0" fontId="13" fillId="2" borderId="24" xfId="8" applyFont="1" applyFill="1" applyBorder="1" applyAlignment="1">
      <alignment horizontal="center" vertical="center"/>
    </xf>
    <xf numFmtId="177" fontId="13" fillId="2" borderId="42" xfId="8" applyNumberFormat="1" applyFont="1" applyFill="1" applyBorder="1" applyAlignment="1">
      <alignment horizontal="right" vertical="center"/>
    </xf>
    <xf numFmtId="177" fontId="13" fillId="2" borderId="7" xfId="8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3" fillId="2" borderId="15" xfId="8" applyFont="1" applyFill="1" applyBorder="1" applyAlignment="1">
      <alignment horizontal="center" vertical="center"/>
    </xf>
    <xf numFmtId="0" fontId="13" fillId="2" borderId="5" xfId="8" applyFont="1" applyFill="1" applyBorder="1" applyAlignment="1">
      <alignment horizontal="center" vertical="center"/>
    </xf>
    <xf numFmtId="0" fontId="13" fillId="2" borderId="13" xfId="8" applyFont="1" applyFill="1" applyBorder="1" applyAlignment="1">
      <alignment horizontal="center" vertical="center"/>
    </xf>
    <xf numFmtId="0" fontId="13" fillId="2" borderId="6" xfId="8" applyFont="1" applyFill="1" applyBorder="1" applyAlignment="1">
      <alignment horizontal="center" vertical="center"/>
    </xf>
  </cellXfs>
  <cellStyles count="17">
    <cellStyle name="백분율 2" xfId="7"/>
    <cellStyle name="쉼표 [0]" xfId="1" builtinId="6"/>
    <cellStyle name="쉼표 [0] 2" xfId="2"/>
    <cellStyle name="쉼표 [0] 2 2" xfId="15"/>
    <cellStyle name="쉼표 [0] 3" xfId="5"/>
    <cellStyle name="쉼표 [0] 3 2" xfId="11"/>
    <cellStyle name="쉼표 [0] 4" xfId="14"/>
    <cellStyle name="표준" xfId="0" builtinId="0"/>
    <cellStyle name="표준 2" xfId="3"/>
    <cellStyle name="표준 2 2" xfId="8"/>
    <cellStyle name="표준 2 2 2" xfId="16"/>
    <cellStyle name="표준 2 6" xfId="6"/>
    <cellStyle name="표준 3" xfId="4"/>
    <cellStyle name="표준 3 2" xfId="9"/>
    <cellStyle name="표준 3 2 2" xfId="12"/>
    <cellStyle name="표준 3 3" xfId="10"/>
    <cellStyle name="표준 4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12</xdr:row>
      <xdr:rowOff>47239</xdr:rowOff>
    </xdr:from>
    <xdr:to>
      <xdr:col>4</xdr:col>
      <xdr:colOff>97118</xdr:colOff>
      <xdr:row>12</xdr:row>
      <xdr:rowOff>914400</xdr:rowOff>
    </xdr:to>
    <xdr:pic>
      <xdr:nvPicPr>
        <xdr:cNvPr id="3" name="_x111804072" descr="EMB00000bb005c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9696064"/>
          <a:ext cx="982943" cy="86716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zoomScaleNormal="100" workbookViewId="0">
      <selection sqref="A1:L13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210"/>
      <c r="B4" s="210"/>
      <c r="C4" s="210"/>
      <c r="D4" s="210"/>
      <c r="E4" s="210"/>
      <c r="F4" s="210"/>
      <c r="G4" s="210"/>
      <c r="H4" s="210"/>
      <c r="I4" s="210"/>
      <c r="J4" s="210"/>
      <c r="K4" s="210"/>
      <c r="L4" s="210"/>
    </row>
    <row r="5" spans="1:18" ht="38.25">
      <c r="A5" s="211" t="s">
        <v>179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5"/>
      <c r="N5" s="5"/>
      <c r="O5" s="5"/>
      <c r="P5" s="5"/>
      <c r="Q5" s="5"/>
      <c r="R5" s="5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92.25" customHeight="1">
      <c r="A13" s="212" t="s">
        <v>148</v>
      </c>
      <c r="B13" s="212"/>
      <c r="C13" s="212"/>
      <c r="D13" s="212"/>
      <c r="E13" s="212"/>
      <c r="F13" s="212"/>
      <c r="G13" s="212"/>
      <c r="H13" s="212"/>
      <c r="I13" s="212"/>
      <c r="J13" s="212"/>
      <c r="K13" s="212"/>
      <c r="L13" s="212"/>
      <c r="M13" s="6"/>
      <c r="N13" s="6"/>
      <c r="O13" s="6"/>
      <c r="P13" s="6"/>
      <c r="Q13" s="6"/>
      <c r="R13" s="6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zoomScale="90" zoomScaleNormal="90" workbookViewId="0">
      <pane ySplit="1" topLeftCell="A3" activePane="bottomLeft" state="frozen"/>
      <selection activeCell="C11" sqref="C11"/>
      <selection pane="bottomLeft" sqref="A1:L31"/>
    </sheetView>
  </sheetViews>
  <sheetFormatPr defaultRowHeight="16.5"/>
  <cols>
    <col min="1" max="1" width="10.88671875" style="7" customWidth="1"/>
    <col min="2" max="2" width="12.33203125" style="7" customWidth="1"/>
    <col min="3" max="3" width="17.5546875" style="7" customWidth="1"/>
    <col min="4" max="4" width="15.5546875" style="7" customWidth="1"/>
    <col min="5" max="5" width="16.21875" style="7" customWidth="1"/>
    <col min="6" max="6" width="15" style="7" customWidth="1"/>
    <col min="7" max="7" width="12.5546875" style="7" customWidth="1"/>
    <col min="8" max="8" width="12.109375" style="7" customWidth="1"/>
    <col min="9" max="9" width="18.88671875" style="7" customWidth="1"/>
    <col min="10" max="10" width="15.77734375" style="7" customWidth="1"/>
    <col min="11" max="11" width="15.33203125" style="7" customWidth="1"/>
    <col min="12" max="12" width="13.77734375" style="7" customWidth="1"/>
    <col min="13" max="14" width="8.88671875" style="7"/>
    <col min="15" max="15" width="16.33203125" style="7" bestFit="1" customWidth="1"/>
    <col min="16" max="16384" width="8.88671875" style="7"/>
  </cols>
  <sheetData>
    <row r="1" spans="1:12" ht="31.5">
      <c r="A1" s="243" t="s">
        <v>181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12" ht="17.25">
      <c r="A2" s="244" t="s">
        <v>24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12" ht="17.25" thickBot="1">
      <c r="A3" s="245" t="s">
        <v>25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</row>
    <row r="4" spans="1:12" ht="17.25" thickBot="1">
      <c r="A4" s="58"/>
      <c r="B4" s="59"/>
      <c r="C4" s="59"/>
      <c r="D4" s="59"/>
      <c r="E4" s="59"/>
      <c r="F4" s="59"/>
      <c r="G4" s="59"/>
      <c r="H4" s="59"/>
      <c r="I4" s="59"/>
      <c r="J4" s="60"/>
      <c r="K4" s="60"/>
      <c r="L4" s="61"/>
    </row>
    <row r="5" spans="1:12" ht="18" thickBot="1">
      <c r="A5" s="255" t="s">
        <v>26</v>
      </c>
      <c r="B5" s="256"/>
      <c r="C5" s="256"/>
      <c r="D5" s="256"/>
      <c r="E5" s="256"/>
      <c r="F5" s="256"/>
      <c r="G5" s="257" t="s">
        <v>27</v>
      </c>
      <c r="H5" s="256"/>
      <c r="I5" s="256"/>
      <c r="J5" s="256"/>
      <c r="K5" s="256"/>
      <c r="L5" s="258"/>
    </row>
    <row r="6" spans="1:12" ht="17.25" thickBot="1">
      <c r="A6" s="259" t="s">
        <v>28</v>
      </c>
      <c r="B6" s="259" t="s">
        <v>29</v>
      </c>
      <c r="C6" s="259" t="s">
        <v>30</v>
      </c>
      <c r="D6" s="261" t="s">
        <v>47</v>
      </c>
      <c r="E6" s="261" t="s">
        <v>150</v>
      </c>
      <c r="F6" s="53" t="s">
        <v>31</v>
      </c>
      <c r="G6" s="259" t="s">
        <v>32</v>
      </c>
      <c r="H6" s="259" t="s">
        <v>33</v>
      </c>
      <c r="I6" s="259" t="s">
        <v>34</v>
      </c>
      <c r="J6" s="261" t="s">
        <v>47</v>
      </c>
      <c r="K6" s="261" t="s">
        <v>151</v>
      </c>
      <c r="L6" s="62" t="s">
        <v>31</v>
      </c>
    </row>
    <row r="7" spans="1:12" ht="17.25" thickBot="1">
      <c r="A7" s="260"/>
      <c r="B7" s="260"/>
      <c r="C7" s="260"/>
      <c r="D7" s="262"/>
      <c r="E7" s="262"/>
      <c r="F7" s="8" t="s">
        <v>35</v>
      </c>
      <c r="G7" s="260"/>
      <c r="H7" s="260"/>
      <c r="I7" s="260"/>
      <c r="J7" s="262"/>
      <c r="K7" s="262"/>
      <c r="L7" s="8" t="s">
        <v>35</v>
      </c>
    </row>
    <row r="8" spans="1:12" ht="20.100000000000001" customHeight="1" thickBot="1">
      <c r="A8" s="246" t="s">
        <v>36</v>
      </c>
      <c r="B8" s="247"/>
      <c r="C8" s="248"/>
      <c r="D8" s="72">
        <v>2234474000</v>
      </c>
      <c r="E8" s="72">
        <v>2625431565</v>
      </c>
      <c r="F8" s="72">
        <f>E8-D8</f>
        <v>390957565</v>
      </c>
      <c r="G8" s="246" t="s">
        <v>36</v>
      </c>
      <c r="H8" s="247"/>
      <c r="I8" s="248"/>
      <c r="J8" s="72">
        <v>2234474000</v>
      </c>
      <c r="K8" s="72">
        <v>2524325347</v>
      </c>
      <c r="L8" s="72">
        <f>K8-J8</f>
        <v>289851347</v>
      </c>
    </row>
    <row r="9" spans="1:12" ht="24.95" customHeight="1">
      <c r="A9" s="219" t="s">
        <v>62</v>
      </c>
      <c r="B9" s="222" t="s">
        <v>147</v>
      </c>
      <c r="C9" s="73" t="s">
        <v>37</v>
      </c>
      <c r="D9" s="74">
        <v>2108298000</v>
      </c>
      <c r="E9" s="74">
        <v>2558222430</v>
      </c>
      <c r="F9" s="76">
        <f t="shared" ref="F9:F12" si="0">E9-D9</f>
        <v>449924430</v>
      </c>
      <c r="G9" s="263" t="s">
        <v>145</v>
      </c>
      <c r="H9" s="264"/>
      <c r="I9" s="78" t="s">
        <v>142</v>
      </c>
      <c r="J9" s="79">
        <v>2185378000</v>
      </c>
      <c r="K9" s="79">
        <v>2489146437</v>
      </c>
      <c r="L9" s="80">
        <f t="shared" ref="L9:L30" si="1">K9-J9</f>
        <v>303768437</v>
      </c>
    </row>
    <row r="10" spans="1:12" ht="24.95" customHeight="1">
      <c r="A10" s="220"/>
      <c r="B10" s="223"/>
      <c r="C10" s="87" t="s">
        <v>59</v>
      </c>
      <c r="D10" s="75">
        <v>2018880000</v>
      </c>
      <c r="E10" s="75">
        <v>2472338680</v>
      </c>
      <c r="F10" s="88">
        <f t="shared" si="0"/>
        <v>453458680</v>
      </c>
      <c r="G10" s="249"/>
      <c r="H10" s="202" t="s">
        <v>144</v>
      </c>
      <c r="I10" s="93" t="s">
        <v>143</v>
      </c>
      <c r="J10" s="203">
        <v>2016608000</v>
      </c>
      <c r="K10" s="203">
        <f>SUM(K11:K15)</f>
        <v>2313165708</v>
      </c>
      <c r="L10" s="82">
        <f t="shared" ref="L10" si="2">K10-J10</f>
        <v>296557708</v>
      </c>
    </row>
    <row r="11" spans="1:12" ht="24.95" customHeight="1">
      <c r="A11" s="220"/>
      <c r="B11" s="223"/>
      <c r="C11" s="87" t="s">
        <v>60</v>
      </c>
      <c r="D11" s="75">
        <v>52848000</v>
      </c>
      <c r="E11" s="75">
        <v>78399000</v>
      </c>
      <c r="F11" s="88">
        <f t="shared" si="0"/>
        <v>25551000</v>
      </c>
      <c r="G11" s="250"/>
      <c r="H11" s="202"/>
      <c r="I11" s="10" t="s">
        <v>165</v>
      </c>
      <c r="J11" s="45">
        <v>1421844000</v>
      </c>
      <c r="K11" s="45">
        <v>1585125563</v>
      </c>
      <c r="L11" s="81">
        <f>K11-J11</f>
        <v>163281563</v>
      </c>
    </row>
    <row r="12" spans="1:12" ht="24.95" customHeight="1">
      <c r="A12" s="221"/>
      <c r="B12" s="224"/>
      <c r="C12" s="87" t="s">
        <v>61</v>
      </c>
      <c r="D12" s="75">
        <v>2970000</v>
      </c>
      <c r="E12" s="75">
        <v>7484750</v>
      </c>
      <c r="F12" s="88">
        <f t="shared" si="0"/>
        <v>4514750</v>
      </c>
      <c r="G12" s="250"/>
      <c r="H12" s="202"/>
      <c r="I12" s="10" t="s">
        <v>72</v>
      </c>
      <c r="J12" s="45">
        <v>273501000</v>
      </c>
      <c r="K12" s="45">
        <v>330580730</v>
      </c>
      <c r="L12" s="81">
        <f>K12-J12</f>
        <v>57079730</v>
      </c>
    </row>
    <row r="13" spans="1:12" ht="24.95" customHeight="1">
      <c r="A13" s="233" t="s">
        <v>64</v>
      </c>
      <c r="B13" s="234" t="s">
        <v>63</v>
      </c>
      <c r="C13" s="50" t="s">
        <v>10</v>
      </c>
      <c r="D13" s="46">
        <v>33600000</v>
      </c>
      <c r="E13" s="46">
        <v>0</v>
      </c>
      <c r="F13" s="77">
        <f t="shared" ref="F13:F19" si="3">E13-D13</f>
        <v>-33600000</v>
      </c>
      <c r="G13" s="250"/>
      <c r="H13" s="204"/>
      <c r="I13" s="10" t="s">
        <v>152</v>
      </c>
      <c r="J13" s="45">
        <v>6391000</v>
      </c>
      <c r="K13" s="45">
        <v>6391200</v>
      </c>
      <c r="L13" s="81">
        <f t="shared" si="1"/>
        <v>200</v>
      </c>
    </row>
    <row r="14" spans="1:12" ht="24.95" customHeight="1">
      <c r="A14" s="225"/>
      <c r="B14" s="227"/>
      <c r="C14" s="87" t="s">
        <v>65</v>
      </c>
      <c r="D14" s="75">
        <v>33600000</v>
      </c>
      <c r="E14" s="75">
        <v>0</v>
      </c>
      <c r="F14" s="91">
        <f t="shared" si="3"/>
        <v>-33600000</v>
      </c>
      <c r="G14" s="250"/>
      <c r="H14" s="204"/>
      <c r="I14" s="10" t="s">
        <v>153</v>
      </c>
      <c r="J14" s="45">
        <v>140809000</v>
      </c>
      <c r="K14" s="45">
        <v>157491696</v>
      </c>
      <c r="L14" s="81">
        <f>K14-J14</f>
        <v>16682696</v>
      </c>
    </row>
    <row r="15" spans="1:12" ht="32.25" customHeight="1">
      <c r="A15" s="225" t="s">
        <v>68</v>
      </c>
      <c r="B15" s="227" t="s">
        <v>69</v>
      </c>
      <c r="C15" s="50" t="s">
        <v>10</v>
      </c>
      <c r="D15" s="46">
        <v>125626000</v>
      </c>
      <c r="E15" s="46">
        <v>66297769</v>
      </c>
      <c r="F15" s="77">
        <f t="shared" si="3"/>
        <v>-59328231</v>
      </c>
      <c r="G15" s="250"/>
      <c r="H15" s="205"/>
      <c r="I15" s="11" t="s">
        <v>154</v>
      </c>
      <c r="J15" s="45">
        <v>174063000</v>
      </c>
      <c r="K15" s="45">
        <v>233576519</v>
      </c>
      <c r="L15" s="81">
        <f t="shared" si="1"/>
        <v>59513519</v>
      </c>
    </row>
    <row r="16" spans="1:12" ht="24.95" customHeight="1">
      <c r="A16" s="225"/>
      <c r="B16" s="227"/>
      <c r="C16" s="87" t="s">
        <v>66</v>
      </c>
      <c r="D16" s="75">
        <v>125626000</v>
      </c>
      <c r="E16" s="75">
        <v>66297769</v>
      </c>
      <c r="F16" s="91">
        <f t="shared" si="3"/>
        <v>-59328231</v>
      </c>
      <c r="G16" s="250"/>
      <c r="H16" s="238" t="s">
        <v>108</v>
      </c>
      <c r="I16" s="12" t="s">
        <v>143</v>
      </c>
      <c r="J16" s="46">
        <f>SUM(J17:J18)</f>
        <v>20280000</v>
      </c>
      <c r="K16" s="46">
        <f>SUM(K17:K18)</f>
        <v>23868200</v>
      </c>
      <c r="L16" s="82">
        <f t="shared" si="1"/>
        <v>3588200</v>
      </c>
    </row>
    <row r="17" spans="1:12" ht="24.95" customHeight="1">
      <c r="A17" s="225" t="s">
        <v>67</v>
      </c>
      <c r="B17" s="227" t="s">
        <v>67</v>
      </c>
      <c r="C17" s="50" t="s">
        <v>10</v>
      </c>
      <c r="D17" s="46">
        <v>550000</v>
      </c>
      <c r="E17" s="46">
        <v>911366</v>
      </c>
      <c r="F17" s="77">
        <f t="shared" si="3"/>
        <v>361366</v>
      </c>
      <c r="G17" s="250"/>
      <c r="H17" s="239"/>
      <c r="I17" s="9" t="s">
        <v>39</v>
      </c>
      <c r="J17" s="45">
        <v>1800000</v>
      </c>
      <c r="K17" s="45">
        <v>5388200</v>
      </c>
      <c r="L17" s="81">
        <f t="shared" si="1"/>
        <v>3588200</v>
      </c>
    </row>
    <row r="18" spans="1:12" ht="24.95" customHeight="1">
      <c r="A18" s="225"/>
      <c r="B18" s="227"/>
      <c r="C18" s="87" t="s">
        <v>67</v>
      </c>
      <c r="D18" s="75">
        <v>480000</v>
      </c>
      <c r="E18" s="75">
        <v>810000</v>
      </c>
      <c r="F18" s="91">
        <f t="shared" si="3"/>
        <v>330000</v>
      </c>
      <c r="G18" s="250"/>
      <c r="H18" s="240"/>
      <c r="I18" s="9" t="s">
        <v>73</v>
      </c>
      <c r="J18" s="45">
        <v>18480000</v>
      </c>
      <c r="K18" s="45">
        <v>18480000</v>
      </c>
      <c r="L18" s="81">
        <f t="shared" si="1"/>
        <v>0</v>
      </c>
    </row>
    <row r="19" spans="1:12" ht="24.95" customHeight="1" thickBot="1">
      <c r="A19" s="226"/>
      <c r="B19" s="228"/>
      <c r="C19" s="89" t="s">
        <v>70</v>
      </c>
      <c r="D19" s="90">
        <v>70000</v>
      </c>
      <c r="E19" s="90">
        <v>101366</v>
      </c>
      <c r="F19" s="92">
        <f t="shared" si="3"/>
        <v>31366</v>
      </c>
      <c r="G19" s="250"/>
      <c r="H19" s="238" t="s">
        <v>107</v>
      </c>
      <c r="I19" s="63" t="s">
        <v>143</v>
      </c>
      <c r="J19" s="46">
        <v>148490000</v>
      </c>
      <c r="K19" s="46">
        <f>SUM(K20:K23)</f>
        <v>152112529</v>
      </c>
      <c r="L19" s="82">
        <f t="shared" si="1"/>
        <v>3622529</v>
      </c>
    </row>
    <row r="20" spans="1:12" ht="20.100000000000001" customHeight="1">
      <c r="A20" s="229" t="s">
        <v>71</v>
      </c>
      <c r="B20" s="229"/>
      <c r="C20" s="229"/>
      <c r="D20" s="229"/>
      <c r="E20" s="229"/>
      <c r="F20" s="230"/>
      <c r="G20" s="250"/>
      <c r="H20" s="239"/>
      <c r="I20" s="41" t="s">
        <v>74</v>
      </c>
      <c r="J20" s="47">
        <v>8400000</v>
      </c>
      <c r="K20" s="47">
        <v>560000</v>
      </c>
      <c r="L20" s="81">
        <f t="shared" si="1"/>
        <v>-7840000</v>
      </c>
    </row>
    <row r="21" spans="1:12" ht="20.100000000000001" customHeight="1">
      <c r="A21" s="231"/>
      <c r="B21" s="231"/>
      <c r="C21" s="231"/>
      <c r="D21" s="231"/>
      <c r="E21" s="231"/>
      <c r="F21" s="232"/>
      <c r="G21" s="250"/>
      <c r="H21" s="239"/>
      <c r="I21" s="41" t="s">
        <v>75</v>
      </c>
      <c r="J21" s="47">
        <v>54048000</v>
      </c>
      <c r="K21" s="47">
        <v>80111200</v>
      </c>
      <c r="L21" s="81">
        <f t="shared" ref="L21:L23" si="4">K21-J21</f>
        <v>26063200</v>
      </c>
    </row>
    <row r="22" spans="1:12" ht="24.95" customHeight="1">
      <c r="A22" s="86"/>
      <c r="B22" s="86"/>
      <c r="C22" s="86"/>
      <c r="D22" s="86"/>
      <c r="E22" s="86"/>
      <c r="F22" s="86"/>
      <c r="G22" s="250"/>
      <c r="H22" s="239"/>
      <c r="I22" s="42" t="s">
        <v>76</v>
      </c>
      <c r="J22" s="48">
        <v>83562000</v>
      </c>
      <c r="K22" s="48">
        <v>70228629</v>
      </c>
      <c r="L22" s="81">
        <f t="shared" si="4"/>
        <v>-13333371</v>
      </c>
    </row>
    <row r="23" spans="1:12" ht="24.95" customHeight="1">
      <c r="A23" s="86"/>
      <c r="B23" s="86"/>
      <c r="C23" s="86"/>
      <c r="D23" s="86"/>
      <c r="E23" s="86"/>
      <c r="F23" s="86"/>
      <c r="G23" s="251"/>
      <c r="H23" s="239"/>
      <c r="I23" s="42" t="s">
        <v>48</v>
      </c>
      <c r="J23" s="48">
        <v>2480000</v>
      </c>
      <c r="K23" s="48">
        <v>1212700</v>
      </c>
      <c r="L23" s="81">
        <f t="shared" si="4"/>
        <v>-1267300</v>
      </c>
    </row>
    <row r="24" spans="1:12" ht="24.95" customHeight="1">
      <c r="A24" s="86"/>
      <c r="B24" s="86"/>
      <c r="C24" s="86"/>
      <c r="D24" s="86"/>
      <c r="E24" s="86"/>
      <c r="F24" s="86"/>
      <c r="G24" s="241" t="s">
        <v>146</v>
      </c>
      <c r="H24" s="238" t="s">
        <v>131</v>
      </c>
      <c r="I24" s="63" t="s">
        <v>143</v>
      </c>
      <c r="J24" s="49">
        <f>SUM(J25:J25)</f>
        <v>2000000</v>
      </c>
      <c r="K24" s="49">
        <f>SUM(K25:K25)</f>
        <v>430000</v>
      </c>
      <c r="L24" s="82">
        <f t="shared" si="1"/>
        <v>-1570000</v>
      </c>
    </row>
    <row r="25" spans="1:12" ht="24.95" customHeight="1">
      <c r="A25" s="86"/>
      <c r="B25" s="86"/>
      <c r="C25" s="86"/>
      <c r="D25" s="86"/>
      <c r="E25" s="86"/>
      <c r="F25" s="86"/>
      <c r="G25" s="242"/>
      <c r="H25" s="239"/>
      <c r="I25" s="43" t="s">
        <v>40</v>
      </c>
      <c r="J25" s="48">
        <v>2000000</v>
      </c>
      <c r="K25" s="48">
        <v>430000</v>
      </c>
      <c r="L25" s="81">
        <f t="shared" si="1"/>
        <v>-1570000</v>
      </c>
    </row>
    <row r="26" spans="1:12" ht="24.95" customHeight="1">
      <c r="A26" s="86"/>
      <c r="B26" s="86"/>
      <c r="C26" s="86"/>
      <c r="D26" s="86"/>
      <c r="E26" s="86"/>
      <c r="F26" s="86"/>
      <c r="G26" s="213" t="s">
        <v>135</v>
      </c>
      <c r="H26" s="235" t="s">
        <v>135</v>
      </c>
      <c r="I26" s="44" t="s">
        <v>143</v>
      </c>
      <c r="J26" s="49">
        <f>SUM(J27:J27)</f>
        <v>37000000</v>
      </c>
      <c r="K26" s="49">
        <f>SUM(K27:K27)</f>
        <v>34734300</v>
      </c>
      <c r="L26" s="82">
        <f>SUM(L27:L27)</f>
        <v>-2265700</v>
      </c>
    </row>
    <row r="27" spans="1:12" ht="24.95" customHeight="1">
      <c r="A27" s="86"/>
      <c r="B27" s="86"/>
      <c r="C27" s="86"/>
      <c r="D27" s="86"/>
      <c r="E27" s="86"/>
      <c r="F27" s="86"/>
      <c r="G27" s="237"/>
      <c r="H27" s="236"/>
      <c r="I27" s="52" t="s">
        <v>166</v>
      </c>
      <c r="J27" s="51">
        <v>37000000</v>
      </c>
      <c r="K27" s="51">
        <v>34734300</v>
      </c>
      <c r="L27" s="81">
        <f t="shared" si="1"/>
        <v>-2265700</v>
      </c>
    </row>
    <row r="28" spans="1:12" ht="24.95" customHeight="1">
      <c r="G28" s="213" t="s">
        <v>155</v>
      </c>
      <c r="H28" s="215" t="s">
        <v>155</v>
      </c>
      <c r="I28" s="13" t="s">
        <v>10</v>
      </c>
      <c r="J28" s="46">
        <f>SUM(J29:J29)</f>
        <v>200000</v>
      </c>
      <c r="K28" s="46">
        <f>SUM(K29:K29)</f>
        <v>14610</v>
      </c>
      <c r="L28" s="82">
        <f t="shared" ref="L28" si="5">K28-J28</f>
        <v>-185390</v>
      </c>
    </row>
    <row r="29" spans="1:12" ht="24.95" customHeight="1">
      <c r="G29" s="214"/>
      <c r="H29" s="216"/>
      <c r="I29" s="206" t="s">
        <v>155</v>
      </c>
      <c r="J29" s="51">
        <v>200000</v>
      </c>
      <c r="K29" s="51">
        <v>14610</v>
      </c>
      <c r="L29" s="81">
        <f>K29-J29</f>
        <v>-185390</v>
      </c>
    </row>
    <row r="30" spans="1:12" ht="24.95" customHeight="1">
      <c r="G30" s="213" t="s">
        <v>77</v>
      </c>
      <c r="H30" s="253" t="s">
        <v>77</v>
      </c>
      <c r="I30" s="13" t="s">
        <v>38</v>
      </c>
      <c r="J30" s="46">
        <f>SUM(J31:J31)</f>
        <v>9896000</v>
      </c>
      <c r="K30" s="46">
        <f>SUM(K31:K31)</f>
        <v>0</v>
      </c>
      <c r="L30" s="82">
        <f t="shared" si="1"/>
        <v>-9896000</v>
      </c>
    </row>
    <row r="31" spans="1:12" ht="24.95" customHeight="1" thickBot="1">
      <c r="G31" s="252"/>
      <c r="H31" s="254"/>
      <c r="I31" s="83" t="s">
        <v>78</v>
      </c>
      <c r="J31" s="84">
        <v>9896000</v>
      </c>
      <c r="K31" s="84">
        <v>0</v>
      </c>
      <c r="L31" s="85">
        <f>K31-J31</f>
        <v>-9896000</v>
      </c>
    </row>
    <row r="32" spans="1:12">
      <c r="G32" s="217"/>
      <c r="H32" s="217"/>
      <c r="I32" s="217"/>
      <c r="J32" s="217"/>
      <c r="K32" s="217"/>
      <c r="L32" s="217"/>
    </row>
    <row r="33" spans="7:12">
      <c r="G33" s="218"/>
      <c r="H33" s="218"/>
      <c r="I33" s="218"/>
      <c r="J33" s="218"/>
      <c r="K33" s="218"/>
      <c r="L33" s="218"/>
    </row>
  </sheetData>
  <mergeCells count="39">
    <mergeCell ref="G30:G31"/>
    <mergeCell ref="H30:H31"/>
    <mergeCell ref="A5:F5"/>
    <mergeCell ref="G5:L5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  <mergeCell ref="G8:I8"/>
    <mergeCell ref="G9:H9"/>
    <mergeCell ref="H24:H25"/>
    <mergeCell ref="G24:G25"/>
    <mergeCell ref="A1:L1"/>
    <mergeCell ref="A2:L2"/>
    <mergeCell ref="A3:L3"/>
    <mergeCell ref="A8:C8"/>
    <mergeCell ref="G10:G23"/>
    <mergeCell ref="G28:G29"/>
    <mergeCell ref="H28:H29"/>
    <mergeCell ref="G32:L33"/>
    <mergeCell ref="A9:A12"/>
    <mergeCell ref="B9:B12"/>
    <mergeCell ref="A17:A19"/>
    <mergeCell ref="B17:B19"/>
    <mergeCell ref="A20:F21"/>
    <mergeCell ref="A13:A14"/>
    <mergeCell ref="B13:B14"/>
    <mergeCell ref="A15:A16"/>
    <mergeCell ref="B15:B16"/>
    <mergeCell ref="H26:H27"/>
    <mergeCell ref="G26:G27"/>
    <mergeCell ref="H16:H18"/>
    <mergeCell ref="H19:H23"/>
  </mergeCells>
  <phoneticPr fontId="6" type="noConversion"/>
  <pageMargins left="1.1399999999999999" right="0.51181102362204722" top="0.74803149606299213" bottom="0.51" header="0.31496062992125984" footer="0.31496062992125984"/>
  <pageSetup paperSize="9" scale="59" fitToHeight="0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zoomScaleNormal="100" workbookViewId="0">
      <selection sqref="A1:I19"/>
    </sheetView>
  </sheetViews>
  <sheetFormatPr defaultRowHeight="16.5"/>
  <cols>
    <col min="1" max="2" width="11.6640625" style="7" customWidth="1"/>
    <col min="3" max="3" width="20" style="7" customWidth="1"/>
    <col min="4" max="4" width="15.44140625" style="7" bestFit="1" customWidth="1"/>
    <col min="5" max="5" width="16.33203125" style="7" customWidth="1"/>
    <col min="6" max="6" width="17.77734375" style="7" customWidth="1"/>
    <col min="7" max="7" width="35.44140625" style="7" customWidth="1"/>
    <col min="8" max="8" width="3.6640625" style="124" customWidth="1"/>
    <col min="9" max="9" width="17" style="7" customWidth="1"/>
    <col min="10" max="10" width="37.5546875" style="4" customWidth="1"/>
    <col min="11" max="12" width="12.77734375" style="7" bestFit="1" customWidth="1"/>
    <col min="13" max="16384" width="8.88671875" style="7"/>
  </cols>
  <sheetData>
    <row r="1" spans="1:15" ht="48.75" customHeight="1">
      <c r="A1" s="290" t="s">
        <v>180</v>
      </c>
      <c r="B1" s="290"/>
      <c r="C1" s="290"/>
      <c r="D1" s="290"/>
      <c r="E1" s="290"/>
      <c r="F1" s="290"/>
      <c r="G1" s="290"/>
      <c r="H1" s="290"/>
      <c r="I1" s="290"/>
      <c r="J1" s="208"/>
      <c r="K1" s="208"/>
      <c r="L1" s="208"/>
      <c r="M1" s="208"/>
      <c r="N1" s="208"/>
      <c r="O1" s="208"/>
    </row>
    <row r="2" spans="1:15" ht="20.25">
      <c r="A2" s="218" t="s">
        <v>8</v>
      </c>
      <c r="B2" s="218"/>
      <c r="C2" s="218"/>
      <c r="D2" s="218"/>
      <c r="E2" s="218"/>
      <c r="F2" s="218"/>
      <c r="G2" s="218"/>
      <c r="H2" s="218"/>
      <c r="I2" s="218"/>
      <c r="J2" s="209"/>
    </row>
    <row r="3" spans="1:15" ht="21" thickBot="1">
      <c r="A3" s="36"/>
      <c r="B3" s="36"/>
      <c r="C3" s="36"/>
      <c r="D3" s="36"/>
      <c r="E3" s="36"/>
      <c r="F3" s="36"/>
      <c r="G3" s="36"/>
      <c r="H3" s="289"/>
      <c r="I3" s="289"/>
      <c r="J3" s="36"/>
    </row>
    <row r="4" spans="1:15" ht="21" customHeight="1" thickBot="1">
      <c r="A4" s="255" t="s">
        <v>1</v>
      </c>
      <c r="B4" s="256"/>
      <c r="C4" s="256"/>
      <c r="D4" s="256"/>
      <c r="E4" s="256"/>
      <c r="F4" s="256"/>
      <c r="G4" s="256"/>
      <c r="H4" s="256"/>
      <c r="I4" s="258"/>
      <c r="J4" s="36"/>
    </row>
    <row r="5" spans="1:15" ht="21" customHeight="1">
      <c r="A5" s="279" t="s">
        <v>2</v>
      </c>
      <c r="B5" s="281" t="s">
        <v>3</v>
      </c>
      <c r="C5" s="281" t="s">
        <v>4</v>
      </c>
      <c r="D5" s="283" t="s">
        <v>49</v>
      </c>
      <c r="E5" s="283" t="s">
        <v>159</v>
      </c>
      <c r="F5" s="106" t="s">
        <v>5</v>
      </c>
      <c r="G5" s="279" t="s">
        <v>9</v>
      </c>
      <c r="H5" s="281"/>
      <c r="I5" s="285"/>
      <c r="J5" s="36"/>
    </row>
    <row r="6" spans="1:15" ht="21" thickBot="1">
      <c r="A6" s="280"/>
      <c r="B6" s="282"/>
      <c r="C6" s="282"/>
      <c r="D6" s="284"/>
      <c r="E6" s="284"/>
      <c r="F6" s="107" t="s">
        <v>6</v>
      </c>
      <c r="G6" s="286"/>
      <c r="H6" s="287"/>
      <c r="I6" s="288"/>
      <c r="J6" s="36"/>
    </row>
    <row r="7" spans="1:15" ht="24.95" customHeight="1" thickBot="1">
      <c r="A7" s="265" t="s">
        <v>7</v>
      </c>
      <c r="B7" s="266"/>
      <c r="C7" s="267"/>
      <c r="D7" s="105">
        <f>D8+D13+D15+D17</f>
        <v>2234479000</v>
      </c>
      <c r="E7" s="105">
        <v>2625431565</v>
      </c>
      <c r="F7" s="108">
        <f>E7-D7</f>
        <v>390952565</v>
      </c>
      <c r="G7" s="111"/>
      <c r="H7" s="119"/>
      <c r="I7" s="112"/>
      <c r="J7" s="36"/>
    </row>
    <row r="8" spans="1:15" ht="24.95" customHeight="1">
      <c r="A8" s="220" t="s">
        <v>79</v>
      </c>
      <c r="B8" s="301" t="s">
        <v>79</v>
      </c>
      <c r="C8" s="103" t="s">
        <v>10</v>
      </c>
      <c r="D8" s="104">
        <v>2074698000</v>
      </c>
      <c r="E8" s="104">
        <v>2558222430</v>
      </c>
      <c r="F8" s="109">
        <f t="shared" ref="F8" si="0">SUM(F9:F12)</f>
        <v>483527430</v>
      </c>
      <c r="G8" s="125"/>
      <c r="H8" s="66"/>
      <c r="I8" s="99"/>
      <c r="J8" s="36"/>
    </row>
    <row r="9" spans="1:15" ht="20.100000000000001" customHeight="1">
      <c r="A9" s="220"/>
      <c r="B9" s="301"/>
      <c r="C9" s="268" t="s">
        <v>82</v>
      </c>
      <c r="D9" s="297">
        <v>2018880000</v>
      </c>
      <c r="E9" s="297">
        <v>2472338680</v>
      </c>
      <c r="F9" s="299">
        <f>E9-D9</f>
        <v>453458680</v>
      </c>
      <c r="G9" s="113" t="s">
        <v>156</v>
      </c>
      <c r="H9" s="120" t="s">
        <v>80</v>
      </c>
      <c r="I9" s="97">
        <v>2450548690</v>
      </c>
      <c r="J9" s="64"/>
    </row>
    <row r="10" spans="1:15" ht="20.100000000000001" customHeight="1">
      <c r="A10" s="220"/>
      <c r="B10" s="301"/>
      <c r="C10" s="269"/>
      <c r="D10" s="298"/>
      <c r="E10" s="298"/>
      <c r="F10" s="300"/>
      <c r="G10" s="114" t="s">
        <v>157</v>
      </c>
      <c r="H10" s="67" t="s">
        <v>80</v>
      </c>
      <c r="I10" s="98">
        <v>21789990</v>
      </c>
      <c r="J10" s="36"/>
    </row>
    <row r="11" spans="1:15" ht="24.95" customHeight="1">
      <c r="A11" s="220"/>
      <c r="B11" s="301"/>
      <c r="C11" s="10" t="s">
        <v>81</v>
      </c>
      <c r="D11" s="38">
        <v>52848000</v>
      </c>
      <c r="E11" s="38">
        <v>78399000</v>
      </c>
      <c r="F11" s="126">
        <f t="shared" ref="F11" si="1">E11-D11</f>
        <v>25551000</v>
      </c>
      <c r="G11" s="115" t="s">
        <v>89</v>
      </c>
      <c r="H11" s="66" t="s">
        <v>80</v>
      </c>
      <c r="I11" s="118">
        <v>78399000</v>
      </c>
      <c r="J11" s="36"/>
    </row>
    <row r="12" spans="1:15" ht="24.95" customHeight="1">
      <c r="A12" s="221"/>
      <c r="B12" s="216"/>
      <c r="C12" s="11" t="s">
        <v>83</v>
      </c>
      <c r="D12" s="39">
        <v>2970000</v>
      </c>
      <c r="E12" s="39">
        <v>7487750</v>
      </c>
      <c r="F12" s="126">
        <f t="shared" ref="F12" si="2">E12-D12</f>
        <v>4517750</v>
      </c>
      <c r="G12" s="115" t="s">
        <v>90</v>
      </c>
      <c r="H12" s="66" t="s">
        <v>80</v>
      </c>
      <c r="I12" s="118">
        <v>7484750</v>
      </c>
      <c r="J12" s="64"/>
    </row>
    <row r="13" spans="1:15" ht="20.100000000000001" customHeight="1">
      <c r="A13" s="270" t="s">
        <v>84</v>
      </c>
      <c r="B13" s="215" t="s">
        <v>84</v>
      </c>
      <c r="C13" s="65" t="s">
        <v>10</v>
      </c>
      <c r="D13" s="37">
        <v>33600000</v>
      </c>
      <c r="E13" s="37">
        <f t="shared" ref="E13" si="3">SUM(E14)</f>
        <v>0</v>
      </c>
      <c r="F13" s="110">
        <f>SUM(F14)</f>
        <v>-33600000</v>
      </c>
      <c r="G13" s="291" t="s">
        <v>86</v>
      </c>
      <c r="H13" s="292"/>
      <c r="I13" s="293"/>
      <c r="J13" s="64"/>
    </row>
    <row r="14" spans="1:15" ht="20.100000000000001" customHeight="1">
      <c r="A14" s="271"/>
      <c r="B14" s="272"/>
      <c r="C14" s="10" t="s">
        <v>85</v>
      </c>
      <c r="D14" s="38">
        <v>33600000</v>
      </c>
      <c r="E14" s="38">
        <v>0</v>
      </c>
      <c r="F14" s="126">
        <f t="shared" ref="F14" si="4">E14-D14</f>
        <v>-33600000</v>
      </c>
      <c r="G14" s="294"/>
      <c r="H14" s="295"/>
      <c r="I14" s="296"/>
      <c r="J14" s="64"/>
    </row>
    <row r="15" spans="1:15" ht="20.100000000000001" customHeight="1">
      <c r="A15" s="276" t="s">
        <v>158</v>
      </c>
      <c r="B15" s="273" t="s">
        <v>158</v>
      </c>
      <c r="C15" s="65" t="s">
        <v>10</v>
      </c>
      <c r="D15" s="37">
        <v>125626000</v>
      </c>
      <c r="E15" s="37">
        <v>66297769</v>
      </c>
      <c r="F15" s="110">
        <f>SUM(F16)</f>
        <v>-59328231</v>
      </c>
      <c r="G15" s="116"/>
      <c r="H15" s="96"/>
      <c r="I15" s="100"/>
      <c r="J15" s="64"/>
    </row>
    <row r="16" spans="1:15" ht="24.95" customHeight="1">
      <c r="A16" s="271"/>
      <c r="B16" s="272"/>
      <c r="C16" s="10" t="s">
        <v>158</v>
      </c>
      <c r="D16" s="38">
        <v>125626000</v>
      </c>
      <c r="E16" s="38">
        <v>66297769</v>
      </c>
      <c r="F16" s="126">
        <f t="shared" ref="F16" si="5">E16-D16</f>
        <v>-59328231</v>
      </c>
      <c r="G16" s="115" t="s">
        <v>91</v>
      </c>
      <c r="H16" s="66" t="s">
        <v>80</v>
      </c>
      <c r="I16" s="118">
        <v>66297769</v>
      </c>
      <c r="J16" s="64"/>
    </row>
    <row r="17" spans="1:10" ht="24.95" customHeight="1">
      <c r="A17" s="276" t="s">
        <v>87</v>
      </c>
      <c r="B17" s="273" t="s">
        <v>87</v>
      </c>
      <c r="C17" s="65" t="s">
        <v>10</v>
      </c>
      <c r="D17" s="37">
        <v>555000</v>
      </c>
      <c r="E17" s="37">
        <v>911366</v>
      </c>
      <c r="F17" s="110">
        <f t="shared" ref="F17" si="6">SUM(F18:F19)</f>
        <v>361366</v>
      </c>
      <c r="G17" s="115"/>
      <c r="H17" s="66"/>
      <c r="I17" s="99"/>
      <c r="J17" s="64"/>
    </row>
    <row r="18" spans="1:10" ht="24.95" customHeight="1">
      <c r="A18" s="277"/>
      <c r="B18" s="274"/>
      <c r="C18" s="10" t="s">
        <v>87</v>
      </c>
      <c r="D18" s="38">
        <v>480000</v>
      </c>
      <c r="E18" s="38">
        <v>810000</v>
      </c>
      <c r="F18" s="126">
        <f t="shared" ref="F18:F19" si="7">E18-D18</f>
        <v>330000</v>
      </c>
      <c r="G18" s="115" t="s">
        <v>93</v>
      </c>
      <c r="H18" s="66" t="s">
        <v>80</v>
      </c>
      <c r="I18" s="118">
        <v>810000</v>
      </c>
      <c r="J18" s="64"/>
    </row>
    <row r="19" spans="1:10" ht="24.95" customHeight="1" thickBot="1">
      <c r="A19" s="278"/>
      <c r="B19" s="275"/>
      <c r="C19" s="101" t="s">
        <v>88</v>
      </c>
      <c r="D19" s="102">
        <v>70000</v>
      </c>
      <c r="E19" s="102">
        <v>101366</v>
      </c>
      <c r="F19" s="127">
        <f t="shared" si="7"/>
        <v>31366</v>
      </c>
      <c r="G19" s="117" t="s">
        <v>92</v>
      </c>
      <c r="H19" s="121" t="s">
        <v>80</v>
      </c>
      <c r="I19" s="207">
        <v>101366</v>
      </c>
      <c r="J19" s="36"/>
    </row>
    <row r="20" spans="1:10" ht="20.25">
      <c r="A20" s="36"/>
      <c r="B20" s="36"/>
      <c r="C20" s="36"/>
      <c r="D20" s="36"/>
      <c r="E20" s="36"/>
      <c r="F20" s="36"/>
      <c r="G20" s="36"/>
      <c r="H20" s="122"/>
      <c r="I20" s="36"/>
      <c r="J20" s="36"/>
    </row>
    <row r="21" spans="1:10" ht="20.25">
      <c r="A21" s="36"/>
      <c r="B21" s="36"/>
      <c r="C21" s="36"/>
      <c r="D21" s="36"/>
      <c r="E21" s="36"/>
      <c r="F21" s="36"/>
      <c r="G21" s="36"/>
      <c r="H21" s="122"/>
      <c r="I21" s="36"/>
      <c r="J21" s="36"/>
    </row>
    <row r="22" spans="1:10" ht="15" customHeight="1">
      <c r="A22" s="14"/>
      <c r="B22" s="14"/>
      <c r="C22" s="15"/>
      <c r="D22" s="16"/>
      <c r="E22" s="16"/>
      <c r="F22" s="16"/>
      <c r="G22" s="17"/>
      <c r="H22" s="123"/>
      <c r="I22" s="18"/>
      <c r="J22" s="7"/>
    </row>
    <row r="23" spans="1:10">
      <c r="J23" s="7"/>
    </row>
    <row r="24" spans="1:10">
      <c r="J24" s="7"/>
    </row>
    <row r="25" spans="1:10">
      <c r="J25" s="7"/>
    </row>
    <row r="26" spans="1:10">
      <c r="J26" s="7"/>
    </row>
    <row r="27" spans="1:10">
      <c r="J27" s="7"/>
    </row>
    <row r="28" spans="1:10">
      <c r="J28" s="7"/>
    </row>
    <row r="29" spans="1:10">
      <c r="J29" s="7"/>
    </row>
    <row r="30" spans="1:10">
      <c r="J30" s="7"/>
    </row>
    <row r="31" spans="1:10">
      <c r="J31" s="7"/>
    </row>
    <row r="32" spans="1:10">
      <c r="J32" s="7"/>
    </row>
    <row r="33" spans="10:10">
      <c r="J33" s="7"/>
    </row>
  </sheetData>
  <mergeCells count="24">
    <mergeCell ref="G13:I14"/>
    <mergeCell ref="A15:A16"/>
    <mergeCell ref="B15:B16"/>
    <mergeCell ref="D9:D10"/>
    <mergeCell ref="E9:E10"/>
    <mergeCell ref="F9:F10"/>
    <mergeCell ref="B8:B12"/>
    <mergeCell ref="A8:A12"/>
    <mergeCell ref="G5:I6"/>
    <mergeCell ref="A4:I4"/>
    <mergeCell ref="H3:I3"/>
    <mergeCell ref="A1:I1"/>
    <mergeCell ref="A2:I2"/>
    <mergeCell ref="A5:A6"/>
    <mergeCell ref="B5:B6"/>
    <mergeCell ref="C5:C6"/>
    <mergeCell ref="D5:D6"/>
    <mergeCell ref="E5:E6"/>
    <mergeCell ref="A7:C7"/>
    <mergeCell ref="C9:C10"/>
    <mergeCell ref="A13:A14"/>
    <mergeCell ref="B13:B14"/>
    <mergeCell ref="B17:B19"/>
    <mergeCell ref="A17:A19"/>
  </mergeCells>
  <phoneticPr fontId="6" type="noConversion"/>
  <pageMargins left="1.27" right="0.51181102362204722" top="0.74803149606299213" bottom="0.55118110236220474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34" workbookViewId="0">
      <selection activeCell="F14" sqref="F14"/>
    </sheetView>
  </sheetViews>
  <sheetFormatPr defaultRowHeight="13.5"/>
  <cols>
    <col min="1" max="1" width="7.21875" customWidth="1"/>
    <col min="2" max="2" width="6.77734375" customWidth="1"/>
    <col min="3" max="3" width="11.5546875" customWidth="1"/>
    <col min="4" max="6" width="13.77734375" style="146" customWidth="1"/>
    <col min="7" max="7" width="33.5546875" style="131" customWidth="1"/>
    <col min="8" max="8" width="4.88671875" style="95" customWidth="1"/>
    <col min="9" max="9" width="19.6640625" style="131" customWidth="1"/>
    <col min="10" max="11" width="25.6640625" customWidth="1"/>
  </cols>
  <sheetData>
    <row r="1" spans="1:9" ht="22.5" customHeight="1">
      <c r="A1" s="346" t="s">
        <v>160</v>
      </c>
      <c r="B1" s="346"/>
      <c r="C1" s="346"/>
      <c r="D1" s="346"/>
      <c r="E1" s="346"/>
      <c r="F1" s="346"/>
      <c r="G1" s="346"/>
      <c r="H1" s="346"/>
      <c r="I1" s="346"/>
    </row>
    <row r="2" spans="1:9" ht="19.5" customHeight="1">
      <c r="A2" s="244" t="s">
        <v>11</v>
      </c>
      <c r="B2" s="244"/>
      <c r="C2" s="244"/>
      <c r="D2" s="244"/>
      <c r="E2" s="244"/>
      <c r="F2" s="244"/>
      <c r="G2" s="244"/>
      <c r="H2" s="244"/>
      <c r="I2" s="244"/>
    </row>
    <row r="3" spans="1:9" ht="17.25" customHeight="1" thickBot="1">
      <c r="A3" s="334" t="s">
        <v>161</v>
      </c>
      <c r="B3" s="334"/>
      <c r="C3" s="334"/>
      <c r="D3" s="334"/>
      <c r="E3" s="334"/>
      <c r="F3" s="334"/>
      <c r="G3" s="334"/>
      <c r="H3" s="334"/>
      <c r="I3" s="334"/>
    </row>
    <row r="4" spans="1:9" ht="20.100000000000001" customHeight="1">
      <c r="A4" s="335" t="s">
        <v>130</v>
      </c>
      <c r="B4" s="336"/>
      <c r="C4" s="337"/>
      <c r="D4" s="338" t="s">
        <v>149</v>
      </c>
      <c r="E4" s="338" t="s">
        <v>177</v>
      </c>
      <c r="F4" s="144" t="s">
        <v>103</v>
      </c>
      <c r="G4" s="356" t="s">
        <v>99</v>
      </c>
      <c r="H4" s="357"/>
      <c r="I4" s="358"/>
    </row>
    <row r="5" spans="1:9" ht="20.100000000000001" customHeight="1" thickBot="1">
      <c r="A5" s="136" t="s">
        <v>16</v>
      </c>
      <c r="B5" s="134" t="s">
        <v>17</v>
      </c>
      <c r="C5" s="134" t="s">
        <v>18</v>
      </c>
      <c r="D5" s="339"/>
      <c r="E5" s="339"/>
      <c r="F5" s="181" t="s">
        <v>104</v>
      </c>
      <c r="G5" s="359"/>
      <c r="H5" s="360"/>
      <c r="I5" s="361"/>
    </row>
    <row r="6" spans="1:9" ht="24.95" customHeight="1" thickBot="1">
      <c r="A6" s="314" t="s">
        <v>94</v>
      </c>
      <c r="B6" s="315"/>
      <c r="C6" s="315"/>
      <c r="D6" s="169">
        <v>2234474000</v>
      </c>
      <c r="E6" s="170">
        <v>2524325347</v>
      </c>
      <c r="F6" s="171">
        <f>E6-D6</f>
        <v>289851347</v>
      </c>
      <c r="G6" s="308"/>
      <c r="H6" s="309"/>
      <c r="I6" s="310"/>
    </row>
    <row r="7" spans="1:9" ht="27" customHeight="1">
      <c r="A7" s="316" t="s">
        <v>95</v>
      </c>
      <c r="B7" s="317"/>
      <c r="C7" s="317"/>
      <c r="D7" s="178">
        <v>2185378000</v>
      </c>
      <c r="E7" s="179">
        <v>2489146437</v>
      </c>
      <c r="F7" s="180">
        <f>E7-D7</f>
        <v>303768437</v>
      </c>
      <c r="G7" s="311"/>
      <c r="H7" s="312"/>
      <c r="I7" s="313"/>
    </row>
    <row r="8" spans="1:9" ht="27" customHeight="1">
      <c r="A8" s="347"/>
      <c r="B8" s="353" t="s">
        <v>96</v>
      </c>
      <c r="C8" s="354"/>
      <c r="D8" s="145">
        <v>2016608000</v>
      </c>
      <c r="E8" s="145">
        <v>2313165708</v>
      </c>
      <c r="F8" s="140">
        <f>E8-D8</f>
        <v>296557708</v>
      </c>
      <c r="G8" s="168"/>
      <c r="H8" s="168"/>
      <c r="I8" s="174"/>
    </row>
    <row r="9" spans="1:9" ht="27" customHeight="1">
      <c r="A9" s="348"/>
      <c r="B9" s="344"/>
      <c r="C9" s="323" t="s">
        <v>97</v>
      </c>
      <c r="D9" s="318">
        <v>1421844000</v>
      </c>
      <c r="E9" s="320">
        <v>1585125563</v>
      </c>
      <c r="F9" s="322">
        <f>E9-D9</f>
        <v>163281563</v>
      </c>
      <c r="G9" s="150" t="s">
        <v>120</v>
      </c>
      <c r="H9" s="132" t="s">
        <v>98</v>
      </c>
      <c r="I9" s="137">
        <v>1528023843</v>
      </c>
    </row>
    <row r="10" spans="1:9" ht="27" customHeight="1">
      <c r="A10" s="348"/>
      <c r="B10" s="344"/>
      <c r="C10" s="324"/>
      <c r="D10" s="319"/>
      <c r="E10" s="321"/>
      <c r="F10" s="322"/>
      <c r="G10" s="142" t="s">
        <v>162</v>
      </c>
      <c r="H10" s="132" t="s">
        <v>98</v>
      </c>
      <c r="I10" s="137">
        <v>57101720</v>
      </c>
    </row>
    <row r="11" spans="1:9" ht="27" customHeight="1">
      <c r="A11" s="348"/>
      <c r="B11" s="344"/>
      <c r="C11" s="71" t="s">
        <v>100</v>
      </c>
      <c r="D11" s="138">
        <v>273501000</v>
      </c>
      <c r="E11" s="139">
        <v>330580730</v>
      </c>
      <c r="F11" s="143">
        <f>E11-D11</f>
        <v>57079730</v>
      </c>
      <c r="G11" s="135" t="s">
        <v>172</v>
      </c>
      <c r="H11" s="132" t="s">
        <v>98</v>
      </c>
      <c r="I11" s="137">
        <v>330580730</v>
      </c>
    </row>
    <row r="12" spans="1:9" ht="27" customHeight="1">
      <c r="A12" s="348"/>
      <c r="B12" s="344"/>
      <c r="C12" s="70" t="s">
        <v>101</v>
      </c>
      <c r="D12" s="143">
        <v>6391000</v>
      </c>
      <c r="E12" s="141">
        <v>6391200</v>
      </c>
      <c r="F12" s="143">
        <f t="shared" ref="F12:F17" si="0">E12-D12</f>
        <v>200</v>
      </c>
      <c r="G12" s="135" t="s">
        <v>163</v>
      </c>
      <c r="H12" s="132" t="s">
        <v>98</v>
      </c>
      <c r="I12" s="137">
        <v>6391200</v>
      </c>
    </row>
    <row r="13" spans="1:9" ht="27" customHeight="1">
      <c r="A13" s="348"/>
      <c r="B13" s="344"/>
      <c r="C13" s="70" t="s">
        <v>55</v>
      </c>
      <c r="D13" s="143">
        <v>140809000</v>
      </c>
      <c r="E13" s="141">
        <v>157491696</v>
      </c>
      <c r="F13" s="143">
        <f t="shared" si="0"/>
        <v>16682696</v>
      </c>
      <c r="G13" s="135" t="s">
        <v>121</v>
      </c>
      <c r="H13" s="132" t="s">
        <v>98</v>
      </c>
      <c r="I13" s="137">
        <v>157491696</v>
      </c>
    </row>
    <row r="14" spans="1:9" ht="27" customHeight="1" thickBot="1">
      <c r="A14" s="348"/>
      <c r="B14" s="345"/>
      <c r="C14" s="151" t="s">
        <v>102</v>
      </c>
      <c r="D14" s="152">
        <v>174063000</v>
      </c>
      <c r="E14" s="153">
        <v>233576519</v>
      </c>
      <c r="F14" s="154">
        <f t="shared" si="0"/>
        <v>59513519</v>
      </c>
      <c r="G14" s="155" t="s">
        <v>121</v>
      </c>
      <c r="H14" s="156" t="s">
        <v>98</v>
      </c>
      <c r="I14" s="157">
        <v>233576519</v>
      </c>
    </row>
    <row r="15" spans="1:9" ht="27" customHeight="1" thickTop="1">
      <c r="A15" s="348"/>
      <c r="B15" s="351" t="s">
        <v>105</v>
      </c>
      <c r="C15" s="352"/>
      <c r="D15" s="148">
        <v>20280000</v>
      </c>
      <c r="E15" s="147">
        <v>23868200</v>
      </c>
      <c r="F15" s="147">
        <f t="shared" si="0"/>
        <v>3588200</v>
      </c>
      <c r="G15" s="158"/>
      <c r="H15" s="68"/>
      <c r="I15" s="159"/>
    </row>
    <row r="16" spans="1:9" ht="27" customHeight="1">
      <c r="A16" s="348"/>
      <c r="B16" s="160"/>
      <c r="C16" s="94" t="s">
        <v>19</v>
      </c>
      <c r="D16" s="161">
        <v>1800000</v>
      </c>
      <c r="E16" s="162">
        <v>5388200</v>
      </c>
      <c r="F16" s="162">
        <f t="shared" ref="F16" si="1">E16-D16</f>
        <v>3588200</v>
      </c>
      <c r="G16" s="163" t="s">
        <v>105</v>
      </c>
      <c r="H16" s="132" t="s">
        <v>98</v>
      </c>
      <c r="I16" s="137">
        <v>5388200</v>
      </c>
    </row>
    <row r="17" spans="1:9" ht="27" customHeight="1" thickBot="1">
      <c r="A17" s="348"/>
      <c r="B17" s="164"/>
      <c r="C17" s="165" t="s">
        <v>106</v>
      </c>
      <c r="D17" s="166">
        <v>18480000</v>
      </c>
      <c r="E17" s="166">
        <v>18480000</v>
      </c>
      <c r="F17" s="166">
        <f t="shared" si="0"/>
        <v>0</v>
      </c>
      <c r="G17" s="167" t="s">
        <v>164</v>
      </c>
      <c r="H17" s="156" t="s">
        <v>98</v>
      </c>
      <c r="I17" s="157">
        <v>18480000</v>
      </c>
    </row>
    <row r="18" spans="1:9" ht="27" customHeight="1" thickTop="1">
      <c r="A18" s="348"/>
      <c r="B18" s="350" t="s">
        <v>107</v>
      </c>
      <c r="C18" s="327"/>
      <c r="D18" s="172">
        <v>148490000</v>
      </c>
      <c r="E18" s="172">
        <v>152112529</v>
      </c>
      <c r="F18" s="172">
        <f>E18-D18</f>
        <v>3622529</v>
      </c>
      <c r="G18" s="182"/>
      <c r="H18" s="183"/>
      <c r="I18" s="175"/>
    </row>
    <row r="19" spans="1:9" ht="27" customHeight="1">
      <c r="A19" s="348"/>
      <c r="B19" s="340"/>
      <c r="C19" s="340" t="s">
        <v>122</v>
      </c>
      <c r="D19" s="305">
        <v>8400000</v>
      </c>
      <c r="E19" s="305">
        <v>560000</v>
      </c>
      <c r="F19" s="305">
        <f>E19-D19</f>
        <v>-7840000</v>
      </c>
      <c r="G19" s="173" t="s">
        <v>119</v>
      </c>
      <c r="H19" s="132" t="s">
        <v>80</v>
      </c>
      <c r="I19" s="137">
        <v>0</v>
      </c>
    </row>
    <row r="20" spans="1:9" ht="27" customHeight="1">
      <c r="A20" s="348"/>
      <c r="B20" s="341"/>
      <c r="C20" s="355"/>
      <c r="D20" s="343"/>
      <c r="E20" s="343"/>
      <c r="F20" s="343"/>
      <c r="G20" s="173" t="s">
        <v>117</v>
      </c>
      <c r="H20" s="132" t="s">
        <v>80</v>
      </c>
      <c r="I20" s="137">
        <v>560000</v>
      </c>
    </row>
    <row r="21" spans="1:9" ht="27" customHeight="1">
      <c r="A21" s="348"/>
      <c r="B21" s="341"/>
      <c r="C21" s="340" t="s">
        <v>123</v>
      </c>
      <c r="D21" s="305">
        <v>54048000</v>
      </c>
      <c r="E21" s="305">
        <v>80111200</v>
      </c>
      <c r="F21" s="305">
        <f>E21-D21</f>
        <v>26063200</v>
      </c>
      <c r="G21" s="173" t="s">
        <v>167</v>
      </c>
      <c r="H21" s="132" t="s">
        <v>80</v>
      </c>
      <c r="I21" s="137">
        <v>521200</v>
      </c>
    </row>
    <row r="22" spans="1:9" ht="27" customHeight="1">
      <c r="A22" s="348"/>
      <c r="B22" s="341"/>
      <c r="C22" s="355"/>
      <c r="D22" s="343"/>
      <c r="E22" s="343"/>
      <c r="F22" s="343"/>
      <c r="G22" s="173" t="s">
        <v>118</v>
      </c>
      <c r="H22" s="132" t="s">
        <v>80</v>
      </c>
      <c r="I22" s="137">
        <v>79590000</v>
      </c>
    </row>
    <row r="23" spans="1:9" ht="27" customHeight="1">
      <c r="A23" s="348"/>
      <c r="B23" s="341"/>
      <c r="C23" s="340" t="s">
        <v>124</v>
      </c>
      <c r="D23" s="305">
        <v>83562000</v>
      </c>
      <c r="E23" s="305">
        <v>70228629</v>
      </c>
      <c r="F23" s="305">
        <f>E23-D23</f>
        <v>-13333371</v>
      </c>
      <c r="G23" s="173" t="s">
        <v>168</v>
      </c>
      <c r="H23" s="132" t="s">
        <v>80</v>
      </c>
      <c r="I23" s="137">
        <v>12945000</v>
      </c>
    </row>
    <row r="24" spans="1:9" ht="27" customHeight="1">
      <c r="A24" s="348"/>
      <c r="B24" s="341"/>
      <c r="C24" s="341"/>
      <c r="D24" s="306"/>
      <c r="E24" s="306"/>
      <c r="F24" s="306"/>
      <c r="G24" s="173" t="s">
        <v>109</v>
      </c>
      <c r="H24" s="132" t="s">
        <v>80</v>
      </c>
      <c r="I24" s="137">
        <v>3446470</v>
      </c>
    </row>
    <row r="25" spans="1:9" ht="27" customHeight="1">
      <c r="A25" s="348"/>
      <c r="B25" s="341"/>
      <c r="C25" s="341"/>
      <c r="D25" s="306"/>
      <c r="E25" s="306"/>
      <c r="F25" s="306"/>
      <c r="G25" s="173" t="s">
        <v>178</v>
      </c>
      <c r="H25" s="132" t="s">
        <v>80</v>
      </c>
      <c r="I25" s="137">
        <v>82020</v>
      </c>
    </row>
    <row r="26" spans="1:9" ht="27" customHeight="1">
      <c r="A26" s="348"/>
      <c r="B26" s="341"/>
      <c r="C26" s="341"/>
      <c r="D26" s="306"/>
      <c r="E26" s="306"/>
      <c r="F26" s="306"/>
      <c r="G26" s="173" t="s">
        <v>110</v>
      </c>
      <c r="H26" s="132" t="s">
        <v>80</v>
      </c>
      <c r="I26" s="137">
        <v>2801400</v>
      </c>
    </row>
    <row r="27" spans="1:9" ht="27" customHeight="1">
      <c r="A27" s="348"/>
      <c r="B27" s="341"/>
      <c r="C27" s="341"/>
      <c r="D27" s="306"/>
      <c r="E27" s="306"/>
      <c r="F27" s="306"/>
      <c r="G27" s="173" t="s">
        <v>111</v>
      </c>
      <c r="H27" s="132" t="s">
        <v>80</v>
      </c>
      <c r="I27" s="137">
        <v>792000</v>
      </c>
    </row>
    <row r="28" spans="1:9" ht="27" customHeight="1">
      <c r="A28" s="348"/>
      <c r="B28" s="341"/>
      <c r="C28" s="341"/>
      <c r="D28" s="306"/>
      <c r="E28" s="306"/>
      <c r="F28" s="306"/>
      <c r="G28" s="173" t="s">
        <v>112</v>
      </c>
      <c r="H28" s="132" t="s">
        <v>80</v>
      </c>
      <c r="I28" s="137">
        <v>88950</v>
      </c>
    </row>
    <row r="29" spans="1:9" ht="27" customHeight="1">
      <c r="A29" s="348"/>
      <c r="B29" s="341"/>
      <c r="C29" s="341"/>
      <c r="D29" s="306"/>
      <c r="E29" s="306"/>
      <c r="F29" s="306"/>
      <c r="G29" s="173" t="s">
        <v>113</v>
      </c>
      <c r="H29" s="132" t="s">
        <v>80</v>
      </c>
      <c r="I29" s="137">
        <v>225000</v>
      </c>
    </row>
    <row r="30" spans="1:9" ht="27" customHeight="1">
      <c r="A30" s="348"/>
      <c r="B30" s="341"/>
      <c r="C30" s="341"/>
      <c r="D30" s="306"/>
      <c r="E30" s="306"/>
      <c r="F30" s="306"/>
      <c r="G30" s="173" t="s">
        <v>114</v>
      </c>
      <c r="H30" s="132" t="s">
        <v>80</v>
      </c>
      <c r="I30" s="137">
        <v>2388789</v>
      </c>
    </row>
    <row r="31" spans="1:9" ht="27" customHeight="1">
      <c r="A31" s="348"/>
      <c r="B31" s="341"/>
      <c r="C31" s="341"/>
      <c r="D31" s="306"/>
      <c r="E31" s="306"/>
      <c r="F31" s="306"/>
      <c r="G31" s="173" t="s">
        <v>115</v>
      </c>
      <c r="H31" s="132" t="s">
        <v>80</v>
      </c>
      <c r="I31" s="137">
        <v>700000</v>
      </c>
    </row>
    <row r="32" spans="1:9" ht="27" customHeight="1">
      <c r="A32" s="348"/>
      <c r="B32" s="341"/>
      <c r="C32" s="341"/>
      <c r="D32" s="306"/>
      <c r="E32" s="306"/>
      <c r="F32" s="306"/>
      <c r="G32" s="173" t="s">
        <v>169</v>
      </c>
      <c r="H32" s="132" t="s">
        <v>80</v>
      </c>
      <c r="I32" s="137">
        <v>30726000</v>
      </c>
    </row>
    <row r="33" spans="1:9" ht="27" customHeight="1">
      <c r="A33" s="348"/>
      <c r="B33" s="341"/>
      <c r="C33" s="341"/>
      <c r="D33" s="306"/>
      <c r="E33" s="306"/>
      <c r="F33" s="306"/>
      <c r="G33" s="173" t="s">
        <v>170</v>
      </c>
      <c r="H33" s="132" t="s">
        <v>80</v>
      </c>
      <c r="I33" s="137">
        <v>8613000</v>
      </c>
    </row>
    <row r="34" spans="1:9" ht="27" customHeight="1">
      <c r="A34" s="348"/>
      <c r="B34" s="341"/>
      <c r="C34" s="341"/>
      <c r="D34" s="306"/>
      <c r="E34" s="306"/>
      <c r="F34" s="306"/>
      <c r="G34" s="173" t="s">
        <v>171</v>
      </c>
      <c r="H34" s="132" t="s">
        <v>80</v>
      </c>
      <c r="I34" s="137">
        <v>7420000</v>
      </c>
    </row>
    <row r="35" spans="1:9" ht="27" customHeight="1">
      <c r="A35" s="348"/>
      <c r="B35" s="341"/>
      <c r="C35" s="340" t="s">
        <v>129</v>
      </c>
      <c r="D35" s="305">
        <v>2480000</v>
      </c>
      <c r="E35" s="305">
        <v>1212700</v>
      </c>
      <c r="F35" s="305">
        <f>E35-D35</f>
        <v>-1267300</v>
      </c>
      <c r="G35" s="173" t="s">
        <v>116</v>
      </c>
      <c r="H35" s="132" t="s">
        <v>80</v>
      </c>
      <c r="I35" s="137">
        <v>475000</v>
      </c>
    </row>
    <row r="36" spans="1:9" ht="27" customHeight="1">
      <c r="A36" s="348"/>
      <c r="B36" s="341"/>
      <c r="C36" s="341"/>
      <c r="D36" s="306"/>
      <c r="E36" s="306"/>
      <c r="F36" s="306"/>
      <c r="G36" s="173" t="s">
        <v>125</v>
      </c>
      <c r="H36" s="132" t="s">
        <v>80</v>
      </c>
      <c r="I36" s="137">
        <v>11500</v>
      </c>
    </row>
    <row r="37" spans="1:9" ht="27" customHeight="1">
      <c r="A37" s="348"/>
      <c r="B37" s="341"/>
      <c r="C37" s="341"/>
      <c r="D37" s="306"/>
      <c r="E37" s="306"/>
      <c r="F37" s="306"/>
      <c r="G37" s="129" t="s">
        <v>126</v>
      </c>
      <c r="H37" s="69" t="s">
        <v>80</v>
      </c>
      <c r="I37" s="149">
        <v>285840</v>
      </c>
    </row>
    <row r="38" spans="1:9" ht="27" customHeight="1">
      <c r="A38" s="348"/>
      <c r="B38" s="341"/>
      <c r="C38" s="341"/>
      <c r="D38" s="306"/>
      <c r="E38" s="306"/>
      <c r="F38" s="306"/>
      <c r="G38" s="129" t="s">
        <v>127</v>
      </c>
      <c r="H38" s="132" t="s">
        <v>80</v>
      </c>
      <c r="I38" s="137">
        <v>41360</v>
      </c>
    </row>
    <row r="39" spans="1:9" ht="27" customHeight="1" thickBot="1">
      <c r="A39" s="349"/>
      <c r="B39" s="342"/>
      <c r="C39" s="342"/>
      <c r="D39" s="307"/>
      <c r="E39" s="307"/>
      <c r="F39" s="307"/>
      <c r="G39" s="177" t="s">
        <v>128</v>
      </c>
      <c r="H39" s="156" t="s">
        <v>80</v>
      </c>
      <c r="I39" s="157">
        <v>399000</v>
      </c>
    </row>
    <row r="40" spans="1:9" ht="27" customHeight="1" thickTop="1">
      <c r="A40" s="325" t="s">
        <v>20</v>
      </c>
      <c r="B40" s="326"/>
      <c r="C40" s="327"/>
      <c r="D40" s="145">
        <v>2000000</v>
      </c>
      <c r="E40" s="145">
        <v>430000</v>
      </c>
      <c r="F40" s="145">
        <f>E40-D40</f>
        <v>-1570000</v>
      </c>
      <c r="G40" s="129"/>
      <c r="H40" s="69"/>
      <c r="I40" s="149"/>
    </row>
    <row r="41" spans="1:9" ht="27" customHeight="1" thickBot="1">
      <c r="A41" s="184"/>
      <c r="B41" s="185" t="s">
        <v>131</v>
      </c>
      <c r="C41" s="186" t="s">
        <v>132</v>
      </c>
      <c r="D41" s="166">
        <v>2000000</v>
      </c>
      <c r="E41" s="166">
        <v>430000</v>
      </c>
      <c r="F41" s="166">
        <f>E41-D41</f>
        <v>-1570000</v>
      </c>
      <c r="G41" s="167" t="s">
        <v>133</v>
      </c>
      <c r="H41" s="156" t="s">
        <v>80</v>
      </c>
      <c r="I41" s="157">
        <v>430000</v>
      </c>
    </row>
    <row r="42" spans="1:9" ht="27" customHeight="1" thickTop="1">
      <c r="A42" s="325" t="s">
        <v>135</v>
      </c>
      <c r="B42" s="326"/>
      <c r="C42" s="327"/>
      <c r="D42" s="145">
        <v>37000000</v>
      </c>
      <c r="E42" s="145">
        <v>34734300</v>
      </c>
      <c r="F42" s="145">
        <f>E42-D42</f>
        <v>-2265700</v>
      </c>
      <c r="G42" s="130"/>
      <c r="H42" s="69"/>
      <c r="I42" s="149"/>
    </row>
    <row r="43" spans="1:9" ht="27" customHeight="1">
      <c r="A43" s="328"/>
      <c r="B43" s="331" t="s">
        <v>135</v>
      </c>
      <c r="C43" s="340" t="s">
        <v>136</v>
      </c>
      <c r="D43" s="305">
        <v>37000000</v>
      </c>
      <c r="E43" s="305">
        <v>34734300</v>
      </c>
      <c r="F43" s="305">
        <f>E43-D43</f>
        <v>-2265700</v>
      </c>
      <c r="G43" s="130" t="s">
        <v>134</v>
      </c>
      <c r="H43" s="133" t="s">
        <v>80</v>
      </c>
      <c r="I43" s="137">
        <v>0</v>
      </c>
    </row>
    <row r="44" spans="1:9" ht="27" customHeight="1">
      <c r="A44" s="329"/>
      <c r="B44" s="332"/>
      <c r="C44" s="341"/>
      <c r="D44" s="306"/>
      <c r="E44" s="306"/>
      <c r="F44" s="306"/>
      <c r="G44" s="130" t="s">
        <v>175</v>
      </c>
      <c r="H44" s="133" t="s">
        <v>80</v>
      </c>
      <c r="I44" s="137">
        <v>10067250</v>
      </c>
    </row>
    <row r="45" spans="1:9" ht="27" customHeight="1">
      <c r="A45" s="329"/>
      <c r="B45" s="332"/>
      <c r="C45" s="341"/>
      <c r="D45" s="306"/>
      <c r="E45" s="306"/>
      <c r="F45" s="306"/>
      <c r="G45" s="130" t="s">
        <v>176</v>
      </c>
      <c r="H45" s="133" t="s">
        <v>80</v>
      </c>
      <c r="I45" s="137">
        <v>10558500</v>
      </c>
    </row>
    <row r="46" spans="1:9" ht="27" customHeight="1">
      <c r="A46" s="329"/>
      <c r="B46" s="332"/>
      <c r="C46" s="341"/>
      <c r="D46" s="306"/>
      <c r="E46" s="306"/>
      <c r="F46" s="306"/>
      <c r="G46" s="130" t="s">
        <v>173</v>
      </c>
      <c r="H46" s="133" t="s">
        <v>80</v>
      </c>
      <c r="I46" s="137">
        <v>7064550</v>
      </c>
    </row>
    <row r="47" spans="1:9" ht="27" customHeight="1" thickBot="1">
      <c r="A47" s="330"/>
      <c r="B47" s="333"/>
      <c r="C47" s="342"/>
      <c r="D47" s="307"/>
      <c r="E47" s="307"/>
      <c r="F47" s="307"/>
      <c r="G47" s="191" t="s">
        <v>174</v>
      </c>
      <c r="H47" s="192" t="s">
        <v>80</v>
      </c>
      <c r="I47" s="157">
        <v>7044000</v>
      </c>
    </row>
    <row r="48" spans="1:9" ht="27" customHeight="1" thickTop="1" thickBot="1">
      <c r="A48" s="196" t="s">
        <v>140</v>
      </c>
      <c r="B48" s="176" t="s">
        <v>140</v>
      </c>
      <c r="C48" s="176" t="s">
        <v>140</v>
      </c>
      <c r="D48" s="197">
        <v>200000</v>
      </c>
      <c r="E48" s="197">
        <v>14610</v>
      </c>
      <c r="F48" s="197">
        <f>E48-D48</f>
        <v>-185390</v>
      </c>
      <c r="G48" s="193" t="s">
        <v>141</v>
      </c>
      <c r="H48" s="194" t="s">
        <v>80</v>
      </c>
      <c r="I48" s="195">
        <v>14610</v>
      </c>
    </row>
    <row r="49" spans="1:9" ht="27" customHeight="1" thickTop="1">
      <c r="A49" s="302" t="s">
        <v>137</v>
      </c>
      <c r="B49" s="303"/>
      <c r="C49" s="304"/>
      <c r="D49" s="40">
        <v>9896000</v>
      </c>
      <c r="E49" s="40">
        <v>0</v>
      </c>
      <c r="F49" s="40">
        <f>E49-D49</f>
        <v>-9896000</v>
      </c>
      <c r="G49" s="128"/>
      <c r="H49" s="69"/>
      <c r="I49" s="149"/>
    </row>
    <row r="50" spans="1:9" s="201" customFormat="1" ht="27" customHeight="1" thickBot="1">
      <c r="A50" s="187"/>
      <c r="B50" s="188" t="s">
        <v>138</v>
      </c>
      <c r="C50" s="190" t="s">
        <v>137</v>
      </c>
      <c r="D50" s="198">
        <v>9896000</v>
      </c>
      <c r="E50" s="198">
        <v>0</v>
      </c>
      <c r="F50" s="198">
        <f>E50-D50</f>
        <v>-9896000</v>
      </c>
      <c r="G50" s="189" t="s">
        <v>139</v>
      </c>
      <c r="H50" s="199" t="s">
        <v>80</v>
      </c>
      <c r="I50" s="200">
        <v>0</v>
      </c>
    </row>
  </sheetData>
  <sortState ref="G23:I34">
    <sortCondition ref="G23:G34"/>
  </sortState>
  <mergeCells count="46">
    <mergeCell ref="A1:I1"/>
    <mergeCell ref="D35:D39"/>
    <mergeCell ref="E35:E39"/>
    <mergeCell ref="F35:F39"/>
    <mergeCell ref="B19:B39"/>
    <mergeCell ref="A8:A39"/>
    <mergeCell ref="B18:C18"/>
    <mergeCell ref="B15:C15"/>
    <mergeCell ref="B8:C8"/>
    <mergeCell ref="C19:C20"/>
    <mergeCell ref="C21:C22"/>
    <mergeCell ref="C23:C34"/>
    <mergeCell ref="C35:C39"/>
    <mergeCell ref="G4:I5"/>
    <mergeCell ref="D19:D20"/>
    <mergeCell ref="E19:E20"/>
    <mergeCell ref="C43:C47"/>
    <mergeCell ref="F19:F20"/>
    <mergeCell ref="D21:D22"/>
    <mergeCell ref="E21:E22"/>
    <mergeCell ref="B9:B14"/>
    <mergeCell ref="F21:F22"/>
    <mergeCell ref="D23:D34"/>
    <mergeCell ref="E23:E34"/>
    <mergeCell ref="F23:F34"/>
    <mergeCell ref="A3:I3"/>
    <mergeCell ref="A4:C4"/>
    <mergeCell ref="A2:I2"/>
    <mergeCell ref="D4:D5"/>
    <mergeCell ref="E4:E5"/>
    <mergeCell ref="A49:C49"/>
    <mergeCell ref="D43:D47"/>
    <mergeCell ref="E43:E47"/>
    <mergeCell ref="F43:F47"/>
    <mergeCell ref="G6:I6"/>
    <mergeCell ref="G7:I7"/>
    <mergeCell ref="A6:C6"/>
    <mergeCell ref="A7:C7"/>
    <mergeCell ref="D9:D10"/>
    <mergeCell ref="E9:E10"/>
    <mergeCell ref="F9:F10"/>
    <mergeCell ref="C9:C10"/>
    <mergeCell ref="A40:C40"/>
    <mergeCell ref="A42:C42"/>
    <mergeCell ref="A43:A47"/>
    <mergeCell ref="B43:B47"/>
  </mergeCells>
  <phoneticPr fontId="6" type="noConversion"/>
  <pageMargins left="0.19" right="0.11811023622047245" top="0.15748031496062992" bottom="0.19685039370078741" header="0.4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20" sqref="F20"/>
    </sheetView>
  </sheetViews>
  <sheetFormatPr defaultRowHeight="13.5"/>
  <cols>
    <col min="1" max="1" width="6" customWidth="1"/>
    <col min="2" max="2" width="11" customWidth="1"/>
    <col min="3" max="3" width="13.44140625" customWidth="1"/>
    <col min="4" max="4" width="14.5546875" customWidth="1"/>
    <col min="5" max="5" width="15.21875" customWidth="1"/>
    <col min="6" max="6" width="12.88671875" customWidth="1"/>
    <col min="7" max="7" width="14.21875" customWidth="1"/>
    <col min="8" max="8" width="30.6640625" customWidth="1"/>
  </cols>
  <sheetData>
    <row r="1" spans="1:8" ht="30" customHeight="1">
      <c r="A1" s="370" t="s">
        <v>41</v>
      </c>
      <c r="B1" s="370"/>
      <c r="C1" s="370"/>
      <c r="D1" s="370"/>
      <c r="E1" s="370"/>
      <c r="F1" s="370"/>
      <c r="G1" s="370"/>
      <c r="H1" s="370"/>
    </row>
    <row r="2" spans="1:8" ht="16.5">
      <c r="A2" s="19"/>
      <c r="B2" s="20"/>
      <c r="C2" s="21"/>
      <c r="D2" s="21"/>
      <c r="E2" s="21"/>
      <c r="F2" s="21"/>
      <c r="G2" s="21"/>
      <c r="H2" s="21"/>
    </row>
    <row r="3" spans="1:8" ht="23.25" customHeight="1" thickBot="1">
      <c r="A3" s="371" t="s">
        <v>58</v>
      </c>
      <c r="B3" s="371"/>
      <c r="C3" s="371"/>
      <c r="D3" s="371"/>
      <c r="E3" s="19"/>
      <c r="F3" s="19"/>
      <c r="G3" s="22"/>
      <c r="H3" s="22" t="s">
        <v>23</v>
      </c>
    </row>
    <row r="4" spans="1:8" ht="16.5" customHeight="1">
      <c r="A4" s="372"/>
      <c r="B4" s="374" t="s">
        <v>13</v>
      </c>
      <c r="C4" s="362" t="s">
        <v>0</v>
      </c>
      <c r="D4" s="362" t="s">
        <v>12</v>
      </c>
      <c r="E4" s="362" t="s">
        <v>56</v>
      </c>
      <c r="F4" s="362" t="s">
        <v>57</v>
      </c>
      <c r="G4" s="364" t="s">
        <v>14</v>
      </c>
      <c r="H4" s="366" t="s">
        <v>15</v>
      </c>
    </row>
    <row r="5" spans="1:8" ht="14.25" customHeight="1" thickBot="1">
      <c r="A5" s="373"/>
      <c r="B5" s="375"/>
      <c r="C5" s="363"/>
      <c r="D5" s="363"/>
      <c r="E5" s="363"/>
      <c r="F5" s="363"/>
      <c r="G5" s="365"/>
      <c r="H5" s="367"/>
    </row>
    <row r="6" spans="1:8" ht="41.25" customHeight="1">
      <c r="A6" s="23">
        <v>1</v>
      </c>
      <c r="B6" s="24" t="s">
        <v>21</v>
      </c>
      <c r="C6" s="25">
        <v>38148000</v>
      </c>
      <c r="D6" s="25">
        <v>3179000</v>
      </c>
      <c r="E6" s="26">
        <v>4560000</v>
      </c>
      <c r="F6" s="26">
        <v>1800000</v>
      </c>
      <c r="G6" s="56">
        <f>SUM(C6:F6)</f>
        <v>47687000</v>
      </c>
      <c r="H6" s="55" t="s">
        <v>54</v>
      </c>
    </row>
    <row r="7" spans="1:8" ht="41.25" customHeight="1">
      <c r="A7" s="27">
        <v>2</v>
      </c>
      <c r="B7" s="28" t="s">
        <v>44</v>
      </c>
      <c r="C7" s="29">
        <v>27910000</v>
      </c>
      <c r="D7" s="25">
        <v>2325800</v>
      </c>
      <c r="E7" s="30">
        <v>2870000</v>
      </c>
      <c r="F7" s="30">
        <v>1770000</v>
      </c>
      <c r="G7" s="56">
        <f t="shared" ref="G7:G11" si="0">SUM(C7:F7)</f>
        <v>34875800</v>
      </c>
      <c r="H7" s="33" t="s">
        <v>53</v>
      </c>
    </row>
    <row r="8" spans="1:8" ht="41.25" customHeight="1">
      <c r="A8" s="23">
        <v>3</v>
      </c>
      <c r="B8" s="28" t="s">
        <v>22</v>
      </c>
      <c r="C8" s="29">
        <v>23340000</v>
      </c>
      <c r="D8" s="25">
        <v>1945000</v>
      </c>
      <c r="E8" s="32">
        <v>2334000</v>
      </c>
      <c r="F8" s="32">
        <v>1440000</v>
      </c>
      <c r="G8" s="56">
        <f t="shared" si="0"/>
        <v>29059000</v>
      </c>
      <c r="H8" s="31" t="s">
        <v>52</v>
      </c>
    </row>
    <row r="9" spans="1:8" ht="41.25" customHeight="1">
      <c r="A9" s="23">
        <v>4</v>
      </c>
      <c r="B9" s="28" t="s">
        <v>42</v>
      </c>
      <c r="C9" s="29">
        <v>23220000</v>
      </c>
      <c r="D9" s="25">
        <v>1935000</v>
      </c>
      <c r="E9" s="32">
        <v>2322000</v>
      </c>
      <c r="F9" s="32">
        <v>1440000</v>
      </c>
      <c r="G9" s="56">
        <f t="shared" si="0"/>
        <v>28917000</v>
      </c>
      <c r="H9" s="33" t="s">
        <v>51</v>
      </c>
    </row>
    <row r="10" spans="1:8" ht="41.25" customHeight="1">
      <c r="A10" s="27">
        <v>5</v>
      </c>
      <c r="B10" s="28" t="s">
        <v>43</v>
      </c>
      <c r="C10" s="29">
        <v>21065000</v>
      </c>
      <c r="D10" s="25">
        <v>0</v>
      </c>
      <c r="E10" s="26">
        <v>2298000</v>
      </c>
      <c r="F10" s="26">
        <v>1109000</v>
      </c>
      <c r="G10" s="56">
        <f t="shared" si="0"/>
        <v>24472000</v>
      </c>
      <c r="H10" s="33" t="s">
        <v>46</v>
      </c>
    </row>
    <row r="11" spans="1:8" ht="41.25" customHeight="1">
      <c r="A11" s="27">
        <v>6</v>
      </c>
      <c r="B11" s="28" t="s">
        <v>45</v>
      </c>
      <c r="C11" s="29">
        <v>0</v>
      </c>
      <c r="D11" s="29">
        <v>1852200</v>
      </c>
      <c r="E11" s="54">
        <v>0</v>
      </c>
      <c r="F11" s="54">
        <v>0</v>
      </c>
      <c r="G11" s="56">
        <f t="shared" si="0"/>
        <v>1852200</v>
      </c>
      <c r="H11" s="57" t="s">
        <v>50</v>
      </c>
    </row>
    <row r="12" spans="1:8" ht="27" customHeight="1" thickBot="1">
      <c r="A12" s="368"/>
      <c r="B12" s="369"/>
      <c r="C12" s="35">
        <f>SUM(C6:C11)</f>
        <v>133683000</v>
      </c>
      <c r="D12" s="35">
        <f t="shared" ref="D12:G12" si="1">SUM(D6:D11)</f>
        <v>11237000</v>
      </c>
      <c r="E12" s="35">
        <f t="shared" si="1"/>
        <v>14384000</v>
      </c>
      <c r="F12" s="35">
        <f t="shared" si="1"/>
        <v>7559000</v>
      </c>
      <c r="G12" s="35">
        <f t="shared" si="1"/>
        <v>166863000</v>
      </c>
      <c r="H12" s="34"/>
    </row>
  </sheetData>
  <mergeCells count="11">
    <mergeCell ref="E4:E5"/>
    <mergeCell ref="G4:G5"/>
    <mergeCell ref="H4:H5"/>
    <mergeCell ref="A12:B12"/>
    <mergeCell ref="A1:H1"/>
    <mergeCell ref="F4:F5"/>
    <mergeCell ref="A3:D3"/>
    <mergeCell ref="A4:A5"/>
    <mergeCell ref="B4:B5"/>
    <mergeCell ref="C4:C5"/>
    <mergeCell ref="D4:D5"/>
  </mergeCells>
  <phoneticPr fontId="6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표지</vt:lpstr>
      <vt:lpstr>세입세출총괄</vt:lpstr>
      <vt:lpstr>세입명세서</vt:lpstr>
      <vt:lpstr>세출명세서</vt:lpstr>
      <vt:lpstr>직원보수일람표</vt:lpstr>
      <vt:lpstr>세입명세서!Print_Area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2022-02-28T04:35:22Z</cp:lastPrinted>
  <dcterms:created xsi:type="dcterms:W3CDTF">2004-12-10T02:55:32Z</dcterms:created>
  <dcterms:modified xsi:type="dcterms:W3CDTF">2022-02-28T04:36:35Z</dcterms:modified>
</cp:coreProperties>
</file>