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자립서버-pc\자립서버\기획행정팀\세입세출예산\2022\2022년 추경(1차)\공고\"/>
    </mc:Choice>
  </mc:AlternateContent>
  <bookViews>
    <workbookView xWindow="-120" yWindow="-120" windowWidth="29040" windowHeight="15840" firstSheet="1" activeTab="4"/>
  </bookViews>
  <sheets>
    <sheet name="표지(안)" sheetId="2" state="hidden" r:id="rId1"/>
    <sheet name="표지(서)" sheetId="5" r:id="rId2"/>
    <sheet name="예산총칙" sheetId="3" r:id="rId3"/>
    <sheet name="총괄표(항)" sheetId="1" state="hidden" r:id="rId4"/>
    <sheet name="총괄표(목)" sheetId="4" r:id="rId5"/>
    <sheet name="총괄표(목) (운영위원회자료(안), 김국장님14일경)" sheetId="9" state="hidden" r:id="rId6"/>
    <sheet name="사업계획서표지" sheetId="10" state="hidden" r:id="rId7"/>
  </sheets>
  <definedNames>
    <definedName name="_xlnm.Print_Area" localSheetId="1">'표지(서)'!$A$1:$C$3</definedName>
    <definedName name="_xlnm.Print_Area" localSheetId="0">'표지(안)'!$A$1:$C$3</definedName>
    <definedName name="_xlnm.Print_Titles" localSheetId="4">'총괄표(목)'!$1:$3</definedName>
    <definedName name="_xlnm.Print_Titles" localSheetId="5">'총괄표(목) (운영위원회자료(안), 김국장님14일경)'!$1:$3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" l="1"/>
  <c r="F4" i="1"/>
  <c r="D4" i="1"/>
  <c r="A1" i="10" l="1"/>
  <c r="M42" i="9" l="1"/>
  <c r="L41" i="9"/>
  <c r="M41" i="9" s="1"/>
  <c r="K41" i="9"/>
  <c r="K40" i="9"/>
  <c r="M39" i="9"/>
  <c r="L38" i="9"/>
  <c r="K38" i="9"/>
  <c r="M38" i="9" s="1"/>
  <c r="L37" i="9"/>
  <c r="M36" i="9"/>
  <c r="M35" i="9"/>
  <c r="M34" i="9"/>
  <c r="M33" i="9"/>
  <c r="L32" i="9"/>
  <c r="M32" i="9" s="1"/>
  <c r="K32" i="9"/>
  <c r="M31" i="9"/>
  <c r="M30" i="9"/>
  <c r="G30" i="9"/>
  <c r="M29" i="9"/>
  <c r="G29" i="9"/>
  <c r="L28" i="9"/>
  <c r="M28" i="9" s="1"/>
  <c r="K28" i="9"/>
  <c r="F28" i="9"/>
  <c r="G28" i="9" s="1"/>
  <c r="E28" i="9"/>
  <c r="L27" i="9"/>
  <c r="M27" i="9" s="1"/>
  <c r="K27" i="9"/>
  <c r="F27" i="9"/>
  <c r="G27" i="9" s="1"/>
  <c r="E27" i="9"/>
  <c r="M26" i="9"/>
  <c r="G26" i="9"/>
  <c r="M25" i="9"/>
  <c r="G25" i="9"/>
  <c r="M24" i="9"/>
  <c r="G24" i="9"/>
  <c r="L23" i="9"/>
  <c r="M23" i="9" s="1"/>
  <c r="K23" i="9"/>
  <c r="F23" i="9"/>
  <c r="G23" i="9" s="1"/>
  <c r="E23" i="9"/>
  <c r="L22" i="9"/>
  <c r="M22" i="9" s="1"/>
  <c r="K22" i="9"/>
  <c r="F22" i="9"/>
  <c r="G22" i="9" s="1"/>
  <c r="E22" i="9"/>
  <c r="M21" i="9"/>
  <c r="G21" i="9"/>
  <c r="M20" i="9"/>
  <c r="G20" i="9"/>
  <c r="M19" i="9"/>
  <c r="F19" i="9"/>
  <c r="G19" i="9" s="1"/>
  <c r="E19" i="9"/>
  <c r="M18" i="9"/>
  <c r="F18" i="9"/>
  <c r="G18" i="9" s="1"/>
  <c r="E18" i="9"/>
  <c r="M17" i="9"/>
  <c r="G17" i="9"/>
  <c r="M16" i="9"/>
  <c r="G16" i="9"/>
  <c r="L15" i="9"/>
  <c r="M15" i="9" s="1"/>
  <c r="K15" i="9"/>
  <c r="F15" i="9"/>
  <c r="G15" i="9" s="1"/>
  <c r="E15" i="9"/>
  <c r="M14" i="9"/>
  <c r="F14" i="9"/>
  <c r="G14" i="9" s="1"/>
  <c r="E14" i="9"/>
  <c r="M13" i="9"/>
  <c r="G13" i="9"/>
  <c r="L12" i="9"/>
  <c r="K12" i="9"/>
  <c r="M12" i="9" s="1"/>
  <c r="G12" i="9"/>
  <c r="M11" i="9"/>
  <c r="G11" i="9"/>
  <c r="M10" i="9"/>
  <c r="G10" i="9"/>
  <c r="M9" i="9"/>
  <c r="F9" i="9"/>
  <c r="G9" i="9" s="1"/>
  <c r="E9" i="9"/>
  <c r="M8" i="9"/>
  <c r="F8" i="9"/>
  <c r="G8" i="9" s="1"/>
  <c r="E8" i="9"/>
  <c r="M7" i="9"/>
  <c r="G7" i="9"/>
  <c r="L6" i="9"/>
  <c r="K6" i="9"/>
  <c r="M6" i="9" s="1"/>
  <c r="F6" i="9"/>
  <c r="G6" i="9" s="1"/>
  <c r="E6" i="9"/>
  <c r="L5" i="9"/>
  <c r="M5" i="9" s="1"/>
  <c r="M4" i="9" s="1"/>
  <c r="K5" i="9"/>
  <c r="F5" i="9"/>
  <c r="G5" i="9" s="1"/>
  <c r="G4" i="9" s="1"/>
  <c r="E5" i="9"/>
  <c r="F4" i="9"/>
  <c r="E4" i="9"/>
  <c r="K37" i="9" l="1"/>
  <c r="K4" i="9" s="1"/>
  <c r="L40" i="9"/>
  <c r="K13" i="1"/>
  <c r="M29" i="4"/>
  <c r="M30" i="4"/>
  <c r="M40" i="9" l="1"/>
  <c r="L4" i="9"/>
  <c r="M37" i="9"/>
  <c r="E28" i="4"/>
  <c r="L28" i="4"/>
  <c r="K28" i="4"/>
  <c r="K27" i="4" s="1"/>
  <c r="K32" i="4"/>
  <c r="K23" i="4" l="1"/>
  <c r="L15" i="4" l="1"/>
  <c r="K15" i="4"/>
  <c r="M21" i="4"/>
  <c r="F28" i="4"/>
  <c r="G20" i="4"/>
  <c r="G21" i="4"/>
  <c r="F19" i="4"/>
  <c r="E19" i="4"/>
  <c r="G25" i="4" l="1"/>
  <c r="G26" i="4"/>
  <c r="F27" i="4" l="1"/>
  <c r="E27" i="4"/>
  <c r="G27" i="4" l="1"/>
  <c r="G28" i="4"/>
  <c r="L41" i="4"/>
  <c r="L40" i="4" s="1"/>
  <c r="K41" i="4"/>
  <c r="K40" i="4" s="1"/>
  <c r="L38" i="4"/>
  <c r="L37" i="4" s="1"/>
  <c r="K38" i="4"/>
  <c r="I16" i="1" s="1"/>
  <c r="I15" i="1" s="1"/>
  <c r="L32" i="4"/>
  <c r="L23" i="4"/>
  <c r="L22" i="4" s="1"/>
  <c r="K22" i="4"/>
  <c r="J8" i="1"/>
  <c r="L12" i="4"/>
  <c r="J7" i="1" s="1"/>
  <c r="K12" i="4"/>
  <c r="I7" i="1" s="1"/>
  <c r="L6" i="4"/>
  <c r="J6" i="1" s="1"/>
  <c r="K6" i="4"/>
  <c r="G29" i="4"/>
  <c r="G30" i="4"/>
  <c r="E16" i="1"/>
  <c r="E15" i="1" s="1"/>
  <c r="D16" i="1"/>
  <c r="F23" i="4"/>
  <c r="F22" i="4" s="1"/>
  <c r="E23" i="4"/>
  <c r="D14" i="1" s="1"/>
  <c r="D13" i="1" s="1"/>
  <c r="F18" i="4"/>
  <c r="E18" i="4"/>
  <c r="F15" i="4"/>
  <c r="F14" i="4" s="1"/>
  <c r="E15" i="4"/>
  <c r="D10" i="1" s="1"/>
  <c r="D9" i="1" s="1"/>
  <c r="F9" i="4"/>
  <c r="F8" i="4" s="1"/>
  <c r="E9" i="4"/>
  <c r="E8" i="4" s="1"/>
  <c r="F6" i="4"/>
  <c r="F5" i="4" s="1"/>
  <c r="F4" i="4" s="1"/>
  <c r="E6" i="4"/>
  <c r="E5" i="4" s="1"/>
  <c r="M31" i="4"/>
  <c r="M34" i="4"/>
  <c r="M35" i="4"/>
  <c r="M8" i="4"/>
  <c r="M9" i="4"/>
  <c r="M10" i="4"/>
  <c r="M24" i="4"/>
  <c r="M19" i="4"/>
  <c r="M18" i="4"/>
  <c r="M17" i="4"/>
  <c r="M16" i="4"/>
  <c r="M13" i="4"/>
  <c r="G24" i="4"/>
  <c r="G10" i="4"/>
  <c r="G11" i="4"/>
  <c r="G17" i="4"/>
  <c r="M32" i="4" l="1"/>
  <c r="L27" i="4"/>
  <c r="M40" i="4"/>
  <c r="K37" i="4"/>
  <c r="M37" i="4" s="1"/>
  <c r="J14" i="1"/>
  <c r="I14" i="1"/>
  <c r="E22" i="4"/>
  <c r="G22" i="4" s="1"/>
  <c r="J12" i="1"/>
  <c r="E10" i="1"/>
  <c r="E9" i="1" s="1"/>
  <c r="F9" i="1" s="1"/>
  <c r="I12" i="1"/>
  <c r="D12" i="1"/>
  <c r="D11" i="1" s="1"/>
  <c r="J18" i="1"/>
  <c r="J17" i="1" s="1"/>
  <c r="I18" i="1"/>
  <c r="I17" i="1" s="1"/>
  <c r="J16" i="1"/>
  <c r="J15" i="1" s="1"/>
  <c r="K15" i="1" s="1"/>
  <c r="M28" i="4"/>
  <c r="I10" i="1"/>
  <c r="I9" i="1" s="1"/>
  <c r="J10" i="1"/>
  <c r="K5" i="4"/>
  <c r="M15" i="4"/>
  <c r="I8" i="1"/>
  <c r="L5" i="4"/>
  <c r="I6" i="1"/>
  <c r="F16" i="1"/>
  <c r="D15" i="1"/>
  <c r="F15" i="1" s="1"/>
  <c r="E14" i="1"/>
  <c r="E13" i="1" s="1"/>
  <c r="F13" i="1" s="1"/>
  <c r="E12" i="1"/>
  <c r="E11" i="1" s="1"/>
  <c r="E14" i="4"/>
  <c r="G14" i="4" s="1"/>
  <c r="E8" i="1"/>
  <c r="E7" i="1" s="1"/>
  <c r="D8" i="1"/>
  <c r="E6" i="1"/>
  <c r="D6" i="1"/>
  <c r="D5" i="1" s="1"/>
  <c r="M12" i="4"/>
  <c r="M38" i="4"/>
  <c r="M23" i="4"/>
  <c r="G23" i="4"/>
  <c r="G18" i="4"/>
  <c r="G19" i="4"/>
  <c r="M41" i="4"/>
  <c r="M36" i="4"/>
  <c r="M33" i="4"/>
  <c r="M42" i="4"/>
  <c r="M39" i="4"/>
  <c r="M14" i="4"/>
  <c r="M20" i="4"/>
  <c r="M11" i="4"/>
  <c r="M22" i="4"/>
  <c r="M26" i="4"/>
  <c r="G13" i="4"/>
  <c r="G9" i="4"/>
  <c r="G8" i="4"/>
  <c r="G12" i="4"/>
  <c r="E4" i="4" l="1"/>
  <c r="K4" i="4"/>
  <c r="L4" i="4"/>
  <c r="J11" i="1"/>
  <c r="I11" i="1"/>
  <c r="F10" i="1"/>
  <c r="F11" i="1"/>
  <c r="K16" i="1"/>
  <c r="K17" i="1"/>
  <c r="K18" i="1"/>
  <c r="F12" i="1"/>
  <c r="F14" i="1"/>
  <c r="I5" i="1"/>
  <c r="I4" i="1" s="1"/>
  <c r="D7" i="1"/>
  <c r="F7" i="1" s="1"/>
  <c r="F8" i="1"/>
  <c r="M27" i="4"/>
  <c r="M25" i="4"/>
  <c r="G7" i="4"/>
  <c r="M7" i="4"/>
  <c r="B4" i="3"/>
  <c r="B7" i="3" s="1"/>
  <c r="G15" i="4" l="1"/>
  <c r="G16" i="4"/>
  <c r="M6" i="4"/>
  <c r="G5" i="4"/>
  <c r="G4" i="4" s="1"/>
  <c r="G6" i="4"/>
  <c r="B6" i="3"/>
  <c r="B5" i="3"/>
  <c r="B8" i="3" s="1"/>
  <c r="D5" i="3" l="1"/>
  <c r="M5" i="4"/>
  <c r="M4" i="4" s="1"/>
  <c r="J9" i="1" l="1"/>
  <c r="K12" i="1"/>
  <c r="E5" i="1"/>
  <c r="K10" i="1" l="1"/>
  <c r="K14" i="1"/>
  <c r="J5" i="1"/>
  <c r="J4" i="1" s="1"/>
  <c r="K6" i="1"/>
  <c r="K9" i="1"/>
  <c r="K11" i="1"/>
  <c r="K7" i="1"/>
  <c r="K8" i="1"/>
  <c r="F5" i="1"/>
  <c r="F6" i="1"/>
  <c r="K4" i="1" l="1"/>
  <c r="K5" i="1"/>
</calcChain>
</file>

<file path=xl/comments1.xml><?xml version="1.0" encoding="utf-8"?>
<comments xmlns="http://schemas.openxmlformats.org/spreadsheetml/2006/main">
  <authors>
    <author>김인곤</author>
  </authors>
  <commentList>
    <comment ref="A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여기에 년도를 입력하세요
</t>
        </r>
      </text>
    </comment>
  </commentList>
</comments>
</file>

<file path=xl/sharedStrings.xml><?xml version="1.0" encoding="utf-8"?>
<sst xmlns="http://schemas.openxmlformats.org/spreadsheetml/2006/main" count="231" uniqueCount="100">
  <si>
    <t>순번</t>
  </si>
  <si>
    <t>세    입</t>
  </si>
  <si>
    <t>세    출</t>
  </si>
  <si>
    <t>관</t>
  </si>
  <si>
    <t>항</t>
  </si>
  <si>
    <t>예 산 액</t>
  </si>
  <si>
    <t>금액</t>
  </si>
  <si>
    <t>사무비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</si>
  <si>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</si>
  <si>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</si>
  <si>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</si>
  <si>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</si>
  <si>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</si>
  <si>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</si>
  <si>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</si>
  <si>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</si>
  <si>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</si>
  <si>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</si>
  <si>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교육비</t>
  </si>
  <si>
    <t>잡수입</t>
  </si>
  <si>
    <t>잡지출</t>
  </si>
  <si>
    <t>예비비</t>
  </si>
  <si>
    <t>합    계</t>
  </si>
  <si>
    <t>합   계</t>
  </si>
  <si>
    <t>증감</t>
    <phoneticPr fontId="2" type="noConversion"/>
  </si>
  <si>
    <t>제 1 조</t>
    <phoneticPr fontId="2" type="noConversion"/>
  </si>
  <si>
    <t>제 2 조</t>
  </si>
  <si>
    <t>제 3 조</t>
  </si>
  <si>
    <t>제 4 조</t>
  </si>
  <si>
    <t>제 5 조</t>
  </si>
  <si>
    <t>원 으로 한다.</t>
    <phoneticPr fontId="2" type="noConversion"/>
  </si>
  <si>
    <t>추경예산은 이사회의 의결을 거쳐야 한다.</t>
    <phoneticPr fontId="2" type="noConversion"/>
  </si>
  <si>
    <t xml:space="preserve">세입, 세출  추경예산 총액은 </t>
    <phoneticPr fontId="2" type="noConversion"/>
  </si>
  <si>
    <t>세입, 세출 명세는 세입 세출 추경예산서와 같다.</t>
    <phoneticPr fontId="2" type="noConversion"/>
  </si>
  <si>
    <t>예산의 항목간 전용은 이사회 및 시설장의 승인을 얻어 전용한다.</t>
    <phoneticPr fontId="2" type="noConversion"/>
  </si>
  <si>
    <t>예비비는 시설장의 승인을 받아 지출한다.</t>
    <phoneticPr fontId="2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</si>
  <si>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</si>
  <si>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</si>
  <si>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</si>
  <si>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국고보조금</t>
    <phoneticPr fontId="2" type="noConversion"/>
  </si>
  <si>
    <t>사회보험부담비용</t>
    <phoneticPr fontId="2" type="noConversion"/>
  </si>
  <si>
    <t>시도보조금</t>
    <phoneticPr fontId="2" type="noConversion"/>
  </si>
  <si>
    <t>시군구보조금</t>
    <phoneticPr fontId="2" type="noConversion"/>
  </si>
  <si>
    <t>기관운영비</t>
    <phoneticPr fontId="2" type="noConversion"/>
  </si>
  <si>
    <t>회의비</t>
    <phoneticPr fontId="2" type="noConversion"/>
  </si>
  <si>
    <t>여비</t>
    <phoneticPr fontId="2" type="noConversion"/>
  </si>
  <si>
    <t>지정후원금</t>
    <phoneticPr fontId="2" type="noConversion"/>
  </si>
  <si>
    <t>수용비및수수료</t>
    <phoneticPr fontId="2" type="noConversion"/>
  </si>
  <si>
    <t>비지정후원금</t>
    <phoneticPr fontId="2" type="noConversion"/>
  </si>
  <si>
    <t>공공요금</t>
    <phoneticPr fontId="2" type="noConversion"/>
  </si>
  <si>
    <t>제세공과금</t>
    <phoneticPr fontId="2" type="noConversion"/>
  </si>
  <si>
    <t>법인전입금</t>
    <phoneticPr fontId="2" type="noConversion"/>
  </si>
  <si>
    <t>시설비</t>
    <phoneticPr fontId="2" type="noConversion"/>
  </si>
  <si>
    <t>전년도이월금</t>
    <phoneticPr fontId="2" type="noConversion"/>
  </si>
  <si>
    <t>시설장비유지비</t>
    <phoneticPr fontId="2" type="noConversion"/>
  </si>
  <si>
    <t>잡수입</t>
    <phoneticPr fontId="2" type="noConversion"/>
  </si>
  <si>
    <t>기타예금이자수입</t>
    <phoneticPr fontId="2" type="noConversion"/>
  </si>
  <si>
    <t>기타잡수입</t>
    <phoneticPr fontId="2" type="noConversion"/>
  </si>
  <si>
    <t>사업수입</t>
    <phoneticPr fontId="2" type="noConversion"/>
  </si>
  <si>
    <t>기타보조금</t>
    <phoneticPr fontId="2" type="noConversion"/>
  </si>
  <si>
    <t>이월사업비</t>
    <phoneticPr fontId="2" type="noConversion"/>
  </si>
  <si>
    <t>기타후생경비</t>
    <phoneticPr fontId="2" type="noConversion"/>
  </si>
  <si>
    <t>운영비</t>
    <phoneticPr fontId="2" type="noConversion"/>
  </si>
  <si>
    <t>자산취득비</t>
    <phoneticPr fontId="2" type="noConversion"/>
  </si>
  <si>
    <t>사업비</t>
    <phoneticPr fontId="2" type="noConversion"/>
  </si>
  <si>
    <t>직업훈련사업비</t>
    <phoneticPr fontId="2" type="noConversion"/>
  </si>
  <si>
    <t>교육훈련사업비</t>
    <phoneticPr fontId="2" type="noConversion"/>
  </si>
  <si>
    <t>근로자임금사업비</t>
    <phoneticPr fontId="2" type="noConversion"/>
  </si>
  <si>
    <t>기타사업비</t>
    <phoneticPr fontId="2" type="noConversion"/>
  </si>
  <si>
    <t>잡지출</t>
    <phoneticPr fontId="2" type="noConversion"/>
  </si>
  <si>
    <t>예비비</t>
    <phoneticPr fontId="2" type="noConversion"/>
  </si>
  <si>
    <t>사업수입</t>
    <phoneticPr fontId="2" type="noConversion"/>
  </si>
  <si>
    <t>잡수입</t>
    <phoneticPr fontId="2" type="noConversion"/>
  </si>
  <si>
    <t>당초예산액</t>
    <phoneticPr fontId="2" type="noConversion"/>
  </si>
  <si>
    <t>추경예산액</t>
    <phoneticPr fontId="2" type="noConversion"/>
  </si>
  <si>
    <t>세  입  계</t>
    <phoneticPr fontId="2" type="noConversion"/>
  </si>
  <si>
    <t>세  출  계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</si>
  <si>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</si>
  <si>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</si>
  <si>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</si>
  <si>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목</t>
    <phoneticPr fontId="2" type="noConversion"/>
  </si>
  <si>
    <t>당초예산액</t>
    <phoneticPr fontId="2" type="noConversion"/>
  </si>
  <si>
    <t>전년도이월금(후원금)</t>
    <phoneticPr fontId="2" type="noConversion"/>
  </si>
  <si>
    <t>1차 추경예산  총칙</t>
    <phoneticPr fontId="2" type="noConversion"/>
  </si>
  <si>
    <t>당초예산액</t>
    <phoneticPr fontId="2" type="noConversion"/>
  </si>
  <si>
    <t>추경예산액</t>
    <phoneticPr fontId="2" type="noConversion"/>
  </si>
  <si>
    <t>당초예산액</t>
    <phoneticPr fontId="2" type="noConversion"/>
  </si>
  <si>
    <t>법인전입금(후원금)</t>
    <phoneticPr fontId="2" type="noConversion"/>
  </si>
  <si>
    <t>차량비</t>
    <phoneticPr fontId="2" type="noConversion"/>
  </si>
  <si>
    <t>기타운영비</t>
    <phoneticPr fontId="2" type="noConversion"/>
  </si>
  <si>
    <t>2022년도 1차 추경예산(안)</t>
    <phoneticPr fontId="2" type="noConversion"/>
  </si>
  <si>
    <t>2022년도 1차 추경예산서</t>
    <phoneticPr fontId="2" type="noConversion"/>
  </si>
  <si>
    <t>2022년도</t>
    <phoneticPr fontId="2" type="noConversion"/>
  </si>
  <si>
    <t>수용기관경비</t>
    <phoneticPr fontId="2" type="noConversion"/>
  </si>
  <si>
    <t>의료비</t>
    <phoneticPr fontId="2" type="noConversion"/>
  </si>
  <si>
    <t>특별급식비</t>
    <phoneticPr fontId="2" type="noConversion"/>
  </si>
  <si>
    <t xml:space="preserve">
자 애 자 립 장</t>
    <phoneticPr fontId="2" type="noConversion"/>
  </si>
  <si>
    <t>자 애 자 립 장</t>
    <phoneticPr fontId="2" type="noConversion"/>
  </si>
  <si>
    <t>[변경]사업계획서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</si>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</sst>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right" vertical="center" wrapText="1"/>
    </xf>
    <xf numFmtId="41" fontId="6" fillId="0" borderId="1" xfId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NumberFormat="1" applyFont="1" applyFill="1" applyAlignment="1">
      <alignment vertical="center" shrinkToFit="1"/>
    </xf>
    <xf numFmtId="41" fontId="5" fillId="0" borderId="0" xfId="1" applyFont="1" applyFill="1">
      <alignment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NumberFormat="1" applyFont="1">
      <alignment vertical="center"/>
    </xf>
    <xf numFmtId="41" fontId="7" fillId="0" borderId="0" xfId="1" applyFont="1">
      <alignment vertical="center"/>
    </xf>
    <xf numFmtId="0" fontId="7" fillId="0" borderId="0" xfId="3" applyFont="1"/>
    <xf numFmtId="0" fontId="7" fillId="0" borderId="0" xfId="3" applyFont="1" applyAlignment="1">
      <alignment horizontal="center"/>
    </xf>
    <xf numFmtId="0" fontId="9" fillId="0" borderId="0" xfId="3" applyFont="1" applyAlignment="1">
      <alignment horizontal="left"/>
    </xf>
    <xf numFmtId="0" fontId="10" fillId="0" borderId="0" xfId="3" applyFont="1" applyAlignment="1">
      <alignment horizontal="center"/>
    </xf>
    <xf numFmtId="0" fontId="10" fillId="0" borderId="0" xfId="3" applyFont="1"/>
    <xf numFmtId="0" fontId="11" fillId="0" borderId="0" xfId="3" applyFont="1"/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left"/>
    </xf>
    <xf numFmtId="0" fontId="7" fillId="0" borderId="0" xfId="3" applyFont="1" applyAlignment="1">
      <alignment horizontal="left"/>
    </xf>
    <xf numFmtId="0" fontId="12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left"/>
    </xf>
    <xf numFmtId="177" fontId="10" fillId="0" borderId="0" xfId="0" applyNumberFormat="1" applyFont="1" applyAlignment="1">
      <alignment horizontal="right"/>
    </xf>
    <xf numFmtId="41" fontId="6" fillId="0" borderId="1" xfId="0" applyNumberFormat="1" applyFont="1" applyFill="1" applyBorder="1" applyAlignment="1">
      <alignment horizontal="right" vertical="center" wrapText="1"/>
    </xf>
    <xf numFmtId="41" fontId="6" fillId="0" borderId="1" xfId="1" applyNumberFormat="1" applyFont="1" applyFill="1" applyBorder="1" applyAlignment="1">
      <alignment horizontal="right" vertical="center" wrapText="1"/>
    </xf>
    <xf numFmtId="0" fontId="5" fillId="0" borderId="1" xfId="0" applyNumberFormat="1" applyFont="1" applyFill="1" applyBorder="1" applyAlignment="1">
      <alignment vertical="center" shrinkToFit="1"/>
    </xf>
    <xf numFmtId="0" fontId="6" fillId="0" borderId="1" xfId="0" applyNumberFormat="1" applyFont="1" applyFill="1" applyBorder="1" applyAlignment="1">
      <alignment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 vertical="center" wrapText="1"/>
    </xf>
    <xf numFmtId="41" fontId="15" fillId="0" borderId="1" xfId="0" applyNumberFormat="1" applyFont="1" applyFill="1" applyBorder="1" applyAlignment="1">
      <alignment horizontal="right" vertical="center" wrapText="1"/>
    </xf>
    <xf numFmtId="41" fontId="15" fillId="0" borderId="1" xfId="1" applyFont="1" applyFill="1" applyBorder="1" applyAlignment="1">
      <alignment horizontal="right" vertical="center" wrapText="1"/>
    </xf>
    <xf numFmtId="41" fontId="15" fillId="0" borderId="1" xfId="0" applyNumberFormat="1" applyFont="1" applyFill="1" applyBorder="1">
      <alignment vertical="center"/>
    </xf>
    <xf numFmtId="41" fontId="15" fillId="0" borderId="1" xfId="1" applyFont="1" applyFill="1" applyBorder="1">
      <alignment vertical="center"/>
    </xf>
    <xf numFmtId="49" fontId="15" fillId="0" borderId="1" xfId="0" applyNumberFormat="1" applyFont="1" applyFill="1" applyBorder="1" applyAlignment="1">
      <alignment horizontal="left" vertical="center" shrinkToFit="1"/>
    </xf>
    <xf numFmtId="176" fontId="16" fillId="0" borderId="1" xfId="0" applyNumberFormat="1" applyFont="1" applyFill="1" applyBorder="1" applyAlignment="1">
      <alignment horizontal="right" vertical="center" wrapText="1"/>
    </xf>
    <xf numFmtId="41" fontId="17" fillId="0" borderId="1" xfId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 shrinkToFit="1"/>
    </xf>
    <xf numFmtId="0" fontId="18" fillId="0" borderId="0" xfId="0" applyFont="1" applyFill="1">
      <alignment vertical="center"/>
    </xf>
    <xf numFmtId="0" fontId="18" fillId="0" borderId="0" xfId="0" applyNumberFormat="1" applyFont="1" applyFill="1" applyAlignment="1">
      <alignment vertical="center" shrinkToFit="1"/>
    </xf>
    <xf numFmtId="41" fontId="18" fillId="0" borderId="0" xfId="1" applyFont="1" applyFill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41" fontId="6" fillId="0" borderId="4" xfId="1" applyFont="1" applyFill="1" applyBorder="1" applyAlignment="1">
      <alignment horizontal="right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176" fontId="6" fillId="0" borderId="5" xfId="0" applyNumberFormat="1" applyFont="1" applyFill="1" applyBorder="1" applyAlignment="1">
      <alignment horizontal="right" vertical="center" wrapText="1"/>
    </xf>
    <xf numFmtId="41" fontId="6" fillId="0" borderId="5" xfId="1" applyFont="1" applyFill="1" applyBorder="1" applyAlignment="1">
      <alignment horizontal="right" vertical="center" wrapText="1"/>
    </xf>
    <xf numFmtId="0" fontId="7" fillId="0" borderId="5" xfId="0" applyFont="1" applyBorder="1">
      <alignment vertical="center"/>
    </xf>
    <xf numFmtId="0" fontId="13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10" fillId="0" borderId="0" xfId="3" applyFont="1" applyAlignment="1">
      <alignment horizontal="left"/>
    </xf>
    <xf numFmtId="0" fontId="8" fillId="0" borderId="0" xfId="3" applyFont="1" applyAlignment="1">
      <alignment horizontal="right"/>
    </xf>
    <xf numFmtId="0" fontId="8" fillId="0" borderId="0" xfId="3" applyFont="1" applyAlignment="1">
      <alignment horizontal="left"/>
    </xf>
    <xf numFmtId="0" fontId="10" fillId="0" borderId="0" xfId="0" applyFont="1" applyAlignment="1">
      <alignment horizontal="left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49" fontId="19" fillId="0" borderId="1" xfId="0" applyNumberFormat="1" applyFont="1" applyFill="1" applyBorder="1" applyAlignment="1">
      <alignment horizontal="center" vertical="center" shrinkToFit="1"/>
    </xf>
    <xf numFmtId="0" fontId="19" fillId="0" borderId="1" xfId="0" applyNumberFormat="1" applyFont="1" applyFill="1" applyBorder="1" applyAlignment="1">
      <alignment horizontal="center" vertical="center" shrinkToFit="1"/>
    </xf>
    <xf numFmtId="41" fontId="19" fillId="0" borderId="1" xfId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shrinkToFit="1"/>
    </xf>
    <xf numFmtId="0" fontId="19" fillId="0" borderId="1" xfId="0" applyNumberFormat="1" applyFont="1" applyFill="1" applyBorder="1" applyAlignment="1">
      <alignment horizontal="center" vertical="center" shrinkToFit="1"/>
    </xf>
    <xf numFmtId="176" fontId="19" fillId="0" borderId="1" xfId="0" applyNumberFormat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left" vertical="center" shrinkToFit="1"/>
    </xf>
    <xf numFmtId="176" fontId="20" fillId="0" borderId="1" xfId="0" applyNumberFormat="1" applyFont="1" applyFill="1" applyBorder="1" applyAlignment="1">
      <alignment horizontal="right" vertical="center" wrapText="1"/>
    </xf>
    <xf numFmtId="41" fontId="20" fillId="0" borderId="1" xfId="1" applyFont="1" applyFill="1" applyBorder="1" applyAlignment="1">
      <alignment horizontal="right" vertical="center" wrapText="1"/>
    </xf>
    <xf numFmtId="0" fontId="20" fillId="0" borderId="1" xfId="0" applyNumberFormat="1" applyFont="1" applyFill="1" applyBorder="1" applyAlignment="1">
      <alignment horizontal="left" vertical="center" shrinkToFit="1"/>
    </xf>
    <xf numFmtId="41" fontId="20" fillId="0" borderId="1" xfId="0" applyNumberFormat="1" applyFont="1" applyFill="1" applyBorder="1" applyAlignment="1">
      <alignment horizontal="right" vertical="center" wrapText="1"/>
    </xf>
    <xf numFmtId="41" fontId="20" fillId="0" borderId="1" xfId="1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vertical="center" shrinkToFit="1"/>
    </xf>
    <xf numFmtId="41" fontId="20" fillId="0" borderId="1" xfId="0" applyNumberFormat="1" applyFont="1" applyFill="1" applyBorder="1">
      <alignment vertical="center"/>
    </xf>
    <xf numFmtId="0" fontId="7" fillId="0" borderId="1" xfId="0" applyNumberFormat="1" applyFont="1" applyFill="1" applyBorder="1" applyAlignment="1">
      <alignment vertical="center" shrinkToFit="1"/>
    </xf>
    <xf numFmtId="0" fontId="20" fillId="0" borderId="1" xfId="0" applyNumberFormat="1" applyFont="1" applyFill="1" applyBorder="1" applyAlignment="1">
      <alignment vertical="center" shrinkToFit="1"/>
    </xf>
    <xf numFmtId="41" fontId="20" fillId="0" borderId="1" xfId="1" applyFont="1" applyFill="1" applyBorder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 shrinkToFit="1"/>
    </xf>
    <xf numFmtId="0" fontId="21" fillId="0" borderId="0" xfId="0" applyFont="1" applyFill="1">
      <alignment vertical="center"/>
    </xf>
    <xf numFmtId="0" fontId="21" fillId="0" borderId="0" xfId="0" applyNumberFormat="1" applyFont="1" applyFill="1" applyAlignment="1">
      <alignment vertical="center" shrinkToFit="1"/>
    </xf>
    <xf numFmtId="41" fontId="21" fillId="0" borderId="0" xfId="1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shrinkToFit="1"/>
    </xf>
    <xf numFmtId="0" fontId="7" fillId="0" borderId="0" xfId="0" applyNumberFormat="1" applyFont="1" applyFill="1" applyAlignment="1">
      <alignment vertical="center" shrinkToFit="1"/>
    </xf>
    <xf numFmtId="41" fontId="7" fillId="0" borderId="0" xfId="1" applyFont="1" applyFill="1">
      <alignment vertical="center"/>
    </xf>
  </cellXfs>
  <cellStyles count="6">
    <cellStyle name="쉼표 [0]" xfId="1" builtinId="6"/>
    <cellStyle name="쉼표 [0] 2" xfId="5"/>
    <cellStyle name="표준" xfId="0" builtinId="0"/>
    <cellStyle name="표준 2" xfId="2"/>
    <cellStyle name="표준 3" xfId="4"/>
    <cellStyle name="표준_2010년 제2차 추가경정예산서" xfId="3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:C2"/>
    </sheetView>
  </sheetViews>
  <sheetFormatPr defaultRowHeight="16.5" x14ac:dyDescent="0.15"/>
  <cols>
    <col min="1" max="1" width="25.77734375" style="29" customWidth="1"/>
    <col min="2" max="2" width="60.33203125" style="29" customWidth="1"/>
    <col min="3" max="3" width="25.77734375" style="29" customWidth="1"/>
    <col min="4" max="256" width="8.88671875" style="29"/>
    <col min="257" max="257" width="27.21875" style="29" customWidth="1"/>
    <col min="258" max="258" width="60.33203125" style="29" customWidth="1"/>
    <col min="259" max="259" width="25.5546875" style="29" customWidth="1"/>
    <col min="260" max="512" width="8.88671875" style="29"/>
    <col min="513" max="513" width="27.21875" style="29" customWidth="1"/>
    <col min="514" max="514" width="60.33203125" style="29" customWidth="1"/>
    <col min="515" max="515" width="25.5546875" style="29" customWidth="1"/>
    <col min="516" max="768" width="8.88671875" style="29"/>
    <col min="769" max="769" width="27.21875" style="29" customWidth="1"/>
    <col min="770" max="770" width="60.33203125" style="29" customWidth="1"/>
    <col min="771" max="771" width="25.5546875" style="29" customWidth="1"/>
    <col min="772" max="1024" width="8.88671875" style="29"/>
    <col min="1025" max="1025" width="27.21875" style="29" customWidth="1"/>
    <col min="1026" max="1026" width="60.33203125" style="29" customWidth="1"/>
    <col min="1027" max="1027" width="25.5546875" style="29" customWidth="1"/>
    <col min="1028" max="1280" width="8.88671875" style="29"/>
    <col min="1281" max="1281" width="27.21875" style="29" customWidth="1"/>
    <col min="1282" max="1282" width="60.33203125" style="29" customWidth="1"/>
    <col min="1283" max="1283" width="25.5546875" style="29" customWidth="1"/>
    <col min="1284" max="1536" width="8.88671875" style="29"/>
    <col min="1537" max="1537" width="27.21875" style="29" customWidth="1"/>
    <col min="1538" max="1538" width="60.33203125" style="29" customWidth="1"/>
    <col min="1539" max="1539" width="25.5546875" style="29" customWidth="1"/>
    <col min="1540" max="1792" width="8.88671875" style="29"/>
    <col min="1793" max="1793" width="27.21875" style="29" customWidth="1"/>
    <col min="1794" max="1794" width="60.33203125" style="29" customWidth="1"/>
    <col min="1795" max="1795" width="25.5546875" style="29" customWidth="1"/>
    <col min="1796" max="2048" width="8.88671875" style="29"/>
    <col min="2049" max="2049" width="27.21875" style="29" customWidth="1"/>
    <col min="2050" max="2050" width="60.33203125" style="29" customWidth="1"/>
    <col min="2051" max="2051" width="25.5546875" style="29" customWidth="1"/>
    <col min="2052" max="2304" width="8.88671875" style="29"/>
    <col min="2305" max="2305" width="27.21875" style="29" customWidth="1"/>
    <col min="2306" max="2306" width="60.33203125" style="29" customWidth="1"/>
    <col min="2307" max="2307" width="25.5546875" style="29" customWidth="1"/>
    <col min="2308" max="2560" width="8.88671875" style="29"/>
    <col min="2561" max="2561" width="27.21875" style="29" customWidth="1"/>
    <col min="2562" max="2562" width="60.33203125" style="29" customWidth="1"/>
    <col min="2563" max="2563" width="25.5546875" style="29" customWidth="1"/>
    <col min="2564" max="2816" width="8.88671875" style="29"/>
    <col min="2817" max="2817" width="27.21875" style="29" customWidth="1"/>
    <col min="2818" max="2818" width="60.33203125" style="29" customWidth="1"/>
    <col min="2819" max="2819" width="25.5546875" style="29" customWidth="1"/>
    <col min="2820" max="3072" width="8.88671875" style="29"/>
    <col min="3073" max="3073" width="27.21875" style="29" customWidth="1"/>
    <col min="3074" max="3074" width="60.33203125" style="29" customWidth="1"/>
    <col min="3075" max="3075" width="25.5546875" style="29" customWidth="1"/>
    <col min="3076" max="3328" width="8.88671875" style="29"/>
    <col min="3329" max="3329" width="27.21875" style="29" customWidth="1"/>
    <col min="3330" max="3330" width="60.33203125" style="29" customWidth="1"/>
    <col min="3331" max="3331" width="25.5546875" style="29" customWidth="1"/>
    <col min="3332" max="3584" width="8.88671875" style="29"/>
    <col min="3585" max="3585" width="27.21875" style="29" customWidth="1"/>
    <col min="3586" max="3586" width="60.33203125" style="29" customWidth="1"/>
    <col min="3587" max="3587" width="25.5546875" style="29" customWidth="1"/>
    <col min="3588" max="3840" width="8.88671875" style="29"/>
    <col min="3841" max="3841" width="27.21875" style="29" customWidth="1"/>
    <col min="3842" max="3842" width="60.33203125" style="29" customWidth="1"/>
    <col min="3843" max="3843" width="25.5546875" style="29" customWidth="1"/>
    <col min="3844" max="4096" width="8.88671875" style="29"/>
    <col min="4097" max="4097" width="27.21875" style="29" customWidth="1"/>
    <col min="4098" max="4098" width="60.33203125" style="29" customWidth="1"/>
    <col min="4099" max="4099" width="25.5546875" style="29" customWidth="1"/>
    <col min="4100" max="4352" width="8.88671875" style="29"/>
    <col min="4353" max="4353" width="27.21875" style="29" customWidth="1"/>
    <col min="4354" max="4354" width="60.33203125" style="29" customWidth="1"/>
    <col min="4355" max="4355" width="25.5546875" style="29" customWidth="1"/>
    <col min="4356" max="4608" width="8.88671875" style="29"/>
    <col min="4609" max="4609" width="27.21875" style="29" customWidth="1"/>
    <col min="4610" max="4610" width="60.33203125" style="29" customWidth="1"/>
    <col min="4611" max="4611" width="25.5546875" style="29" customWidth="1"/>
    <col min="4612" max="4864" width="8.88671875" style="29"/>
    <col min="4865" max="4865" width="27.21875" style="29" customWidth="1"/>
    <col min="4866" max="4866" width="60.33203125" style="29" customWidth="1"/>
    <col min="4867" max="4867" width="25.5546875" style="29" customWidth="1"/>
    <col min="4868" max="5120" width="8.88671875" style="29"/>
    <col min="5121" max="5121" width="27.21875" style="29" customWidth="1"/>
    <col min="5122" max="5122" width="60.33203125" style="29" customWidth="1"/>
    <col min="5123" max="5123" width="25.5546875" style="29" customWidth="1"/>
    <col min="5124" max="5376" width="8.88671875" style="29"/>
    <col min="5377" max="5377" width="27.21875" style="29" customWidth="1"/>
    <col min="5378" max="5378" width="60.33203125" style="29" customWidth="1"/>
    <col min="5379" max="5379" width="25.5546875" style="29" customWidth="1"/>
    <col min="5380" max="5632" width="8.88671875" style="29"/>
    <col min="5633" max="5633" width="27.21875" style="29" customWidth="1"/>
    <col min="5634" max="5634" width="60.33203125" style="29" customWidth="1"/>
    <col min="5635" max="5635" width="25.5546875" style="29" customWidth="1"/>
    <col min="5636" max="5888" width="8.88671875" style="29"/>
    <col min="5889" max="5889" width="27.21875" style="29" customWidth="1"/>
    <col min="5890" max="5890" width="60.33203125" style="29" customWidth="1"/>
    <col min="5891" max="5891" width="25.5546875" style="29" customWidth="1"/>
    <col min="5892" max="6144" width="8.88671875" style="29"/>
    <col min="6145" max="6145" width="27.21875" style="29" customWidth="1"/>
    <col min="6146" max="6146" width="60.33203125" style="29" customWidth="1"/>
    <col min="6147" max="6147" width="25.5546875" style="29" customWidth="1"/>
    <col min="6148" max="6400" width="8.88671875" style="29"/>
    <col min="6401" max="6401" width="27.21875" style="29" customWidth="1"/>
    <col min="6402" max="6402" width="60.33203125" style="29" customWidth="1"/>
    <col min="6403" max="6403" width="25.5546875" style="29" customWidth="1"/>
    <col min="6404" max="6656" width="8.88671875" style="29"/>
    <col min="6657" max="6657" width="27.21875" style="29" customWidth="1"/>
    <col min="6658" max="6658" width="60.33203125" style="29" customWidth="1"/>
    <col min="6659" max="6659" width="25.5546875" style="29" customWidth="1"/>
    <col min="6660" max="6912" width="8.88671875" style="29"/>
    <col min="6913" max="6913" width="27.21875" style="29" customWidth="1"/>
    <col min="6914" max="6914" width="60.33203125" style="29" customWidth="1"/>
    <col min="6915" max="6915" width="25.5546875" style="29" customWidth="1"/>
    <col min="6916" max="7168" width="8.88671875" style="29"/>
    <col min="7169" max="7169" width="27.21875" style="29" customWidth="1"/>
    <col min="7170" max="7170" width="60.33203125" style="29" customWidth="1"/>
    <col min="7171" max="7171" width="25.5546875" style="29" customWidth="1"/>
    <col min="7172" max="7424" width="8.88671875" style="29"/>
    <col min="7425" max="7425" width="27.21875" style="29" customWidth="1"/>
    <col min="7426" max="7426" width="60.33203125" style="29" customWidth="1"/>
    <col min="7427" max="7427" width="25.5546875" style="29" customWidth="1"/>
    <col min="7428" max="7680" width="8.88671875" style="29"/>
    <col min="7681" max="7681" width="27.21875" style="29" customWidth="1"/>
    <col min="7682" max="7682" width="60.33203125" style="29" customWidth="1"/>
    <col min="7683" max="7683" width="25.5546875" style="29" customWidth="1"/>
    <col min="7684" max="7936" width="8.88671875" style="29"/>
    <col min="7937" max="7937" width="27.21875" style="29" customWidth="1"/>
    <col min="7938" max="7938" width="60.33203125" style="29" customWidth="1"/>
    <col min="7939" max="7939" width="25.5546875" style="29" customWidth="1"/>
    <col min="7940" max="8192" width="8.88671875" style="29"/>
    <col min="8193" max="8193" width="27.21875" style="29" customWidth="1"/>
    <col min="8194" max="8194" width="60.33203125" style="29" customWidth="1"/>
    <col min="8195" max="8195" width="25.5546875" style="29" customWidth="1"/>
    <col min="8196" max="8448" width="8.88671875" style="29"/>
    <col min="8449" max="8449" width="27.21875" style="29" customWidth="1"/>
    <col min="8450" max="8450" width="60.33203125" style="29" customWidth="1"/>
    <col min="8451" max="8451" width="25.5546875" style="29" customWidth="1"/>
    <col min="8452" max="8704" width="8.88671875" style="29"/>
    <col min="8705" max="8705" width="27.21875" style="29" customWidth="1"/>
    <col min="8706" max="8706" width="60.33203125" style="29" customWidth="1"/>
    <col min="8707" max="8707" width="25.5546875" style="29" customWidth="1"/>
    <col min="8708" max="8960" width="8.88671875" style="29"/>
    <col min="8961" max="8961" width="27.21875" style="29" customWidth="1"/>
    <col min="8962" max="8962" width="60.33203125" style="29" customWidth="1"/>
    <col min="8963" max="8963" width="25.5546875" style="29" customWidth="1"/>
    <col min="8964" max="9216" width="8.88671875" style="29"/>
    <col min="9217" max="9217" width="27.21875" style="29" customWidth="1"/>
    <col min="9218" max="9218" width="60.33203125" style="29" customWidth="1"/>
    <col min="9219" max="9219" width="25.5546875" style="29" customWidth="1"/>
    <col min="9220" max="9472" width="8.88671875" style="29"/>
    <col min="9473" max="9473" width="27.21875" style="29" customWidth="1"/>
    <col min="9474" max="9474" width="60.33203125" style="29" customWidth="1"/>
    <col min="9475" max="9475" width="25.5546875" style="29" customWidth="1"/>
    <col min="9476" max="9728" width="8.88671875" style="29"/>
    <col min="9729" max="9729" width="27.21875" style="29" customWidth="1"/>
    <col min="9730" max="9730" width="60.33203125" style="29" customWidth="1"/>
    <col min="9731" max="9731" width="25.5546875" style="29" customWidth="1"/>
    <col min="9732" max="9984" width="8.88671875" style="29"/>
    <col min="9985" max="9985" width="27.21875" style="29" customWidth="1"/>
    <col min="9986" max="9986" width="60.33203125" style="29" customWidth="1"/>
    <col min="9987" max="9987" width="25.5546875" style="29" customWidth="1"/>
    <col min="9988" max="10240" width="8.88671875" style="29"/>
    <col min="10241" max="10241" width="27.21875" style="29" customWidth="1"/>
    <col min="10242" max="10242" width="60.33203125" style="29" customWidth="1"/>
    <col min="10243" max="10243" width="25.5546875" style="29" customWidth="1"/>
    <col min="10244" max="10496" width="8.88671875" style="29"/>
    <col min="10497" max="10497" width="27.21875" style="29" customWidth="1"/>
    <col min="10498" max="10498" width="60.33203125" style="29" customWidth="1"/>
    <col min="10499" max="10499" width="25.5546875" style="29" customWidth="1"/>
    <col min="10500" max="10752" width="8.88671875" style="29"/>
    <col min="10753" max="10753" width="27.21875" style="29" customWidth="1"/>
    <col min="10754" max="10754" width="60.33203125" style="29" customWidth="1"/>
    <col min="10755" max="10755" width="25.5546875" style="29" customWidth="1"/>
    <col min="10756" max="11008" width="8.88671875" style="29"/>
    <col min="11009" max="11009" width="27.21875" style="29" customWidth="1"/>
    <col min="11010" max="11010" width="60.33203125" style="29" customWidth="1"/>
    <col min="11011" max="11011" width="25.5546875" style="29" customWidth="1"/>
    <col min="11012" max="11264" width="8.88671875" style="29"/>
    <col min="11265" max="11265" width="27.21875" style="29" customWidth="1"/>
    <col min="11266" max="11266" width="60.33203125" style="29" customWidth="1"/>
    <col min="11267" max="11267" width="25.5546875" style="29" customWidth="1"/>
    <col min="11268" max="11520" width="8.88671875" style="29"/>
    <col min="11521" max="11521" width="27.21875" style="29" customWidth="1"/>
    <col min="11522" max="11522" width="60.33203125" style="29" customWidth="1"/>
    <col min="11523" max="11523" width="25.5546875" style="29" customWidth="1"/>
    <col min="11524" max="11776" width="8.88671875" style="29"/>
    <col min="11777" max="11777" width="27.21875" style="29" customWidth="1"/>
    <col min="11778" max="11778" width="60.33203125" style="29" customWidth="1"/>
    <col min="11779" max="11779" width="25.5546875" style="29" customWidth="1"/>
    <col min="11780" max="12032" width="8.88671875" style="29"/>
    <col min="12033" max="12033" width="27.21875" style="29" customWidth="1"/>
    <col min="12034" max="12034" width="60.33203125" style="29" customWidth="1"/>
    <col min="12035" max="12035" width="25.5546875" style="29" customWidth="1"/>
    <col min="12036" max="12288" width="8.88671875" style="29"/>
    <col min="12289" max="12289" width="27.21875" style="29" customWidth="1"/>
    <col min="12290" max="12290" width="60.33203125" style="29" customWidth="1"/>
    <col min="12291" max="12291" width="25.5546875" style="29" customWidth="1"/>
    <col min="12292" max="12544" width="8.88671875" style="29"/>
    <col min="12545" max="12545" width="27.21875" style="29" customWidth="1"/>
    <col min="12546" max="12546" width="60.33203125" style="29" customWidth="1"/>
    <col min="12547" max="12547" width="25.5546875" style="29" customWidth="1"/>
    <col min="12548" max="12800" width="8.88671875" style="29"/>
    <col min="12801" max="12801" width="27.21875" style="29" customWidth="1"/>
    <col min="12802" max="12802" width="60.33203125" style="29" customWidth="1"/>
    <col min="12803" max="12803" width="25.5546875" style="29" customWidth="1"/>
    <col min="12804" max="13056" width="8.88671875" style="29"/>
    <col min="13057" max="13057" width="27.21875" style="29" customWidth="1"/>
    <col min="13058" max="13058" width="60.33203125" style="29" customWidth="1"/>
    <col min="13059" max="13059" width="25.5546875" style="29" customWidth="1"/>
    <col min="13060" max="13312" width="8.88671875" style="29"/>
    <col min="13313" max="13313" width="27.21875" style="29" customWidth="1"/>
    <col min="13314" max="13314" width="60.33203125" style="29" customWidth="1"/>
    <col min="13315" max="13315" width="25.5546875" style="29" customWidth="1"/>
    <col min="13316" max="13568" width="8.88671875" style="29"/>
    <col min="13569" max="13569" width="27.21875" style="29" customWidth="1"/>
    <col min="13570" max="13570" width="60.33203125" style="29" customWidth="1"/>
    <col min="13571" max="13571" width="25.5546875" style="29" customWidth="1"/>
    <col min="13572" max="13824" width="8.88671875" style="29"/>
    <col min="13825" max="13825" width="27.21875" style="29" customWidth="1"/>
    <col min="13826" max="13826" width="60.33203125" style="29" customWidth="1"/>
    <col min="13827" max="13827" width="25.5546875" style="29" customWidth="1"/>
    <col min="13828" max="14080" width="8.88671875" style="29"/>
    <col min="14081" max="14081" width="27.21875" style="29" customWidth="1"/>
    <col min="14082" max="14082" width="60.33203125" style="29" customWidth="1"/>
    <col min="14083" max="14083" width="25.5546875" style="29" customWidth="1"/>
    <col min="14084" max="14336" width="8.88671875" style="29"/>
    <col min="14337" max="14337" width="27.21875" style="29" customWidth="1"/>
    <col min="14338" max="14338" width="60.33203125" style="29" customWidth="1"/>
    <col min="14339" max="14339" width="25.5546875" style="29" customWidth="1"/>
    <col min="14340" max="14592" width="8.88671875" style="29"/>
    <col min="14593" max="14593" width="27.21875" style="29" customWidth="1"/>
    <col min="14594" max="14594" width="60.33203125" style="29" customWidth="1"/>
    <col min="14595" max="14595" width="25.5546875" style="29" customWidth="1"/>
    <col min="14596" max="14848" width="8.88671875" style="29"/>
    <col min="14849" max="14849" width="27.21875" style="29" customWidth="1"/>
    <col min="14850" max="14850" width="60.33203125" style="29" customWidth="1"/>
    <col min="14851" max="14851" width="25.5546875" style="29" customWidth="1"/>
    <col min="14852" max="15104" width="8.88671875" style="29"/>
    <col min="15105" max="15105" width="27.21875" style="29" customWidth="1"/>
    <col min="15106" max="15106" width="60.33203125" style="29" customWidth="1"/>
    <col min="15107" max="15107" width="25.5546875" style="29" customWidth="1"/>
    <col min="15108" max="15360" width="8.88671875" style="29"/>
    <col min="15361" max="15361" width="27.21875" style="29" customWidth="1"/>
    <col min="15362" max="15362" width="60.33203125" style="29" customWidth="1"/>
    <col min="15363" max="15363" width="25.5546875" style="29" customWidth="1"/>
    <col min="15364" max="15616" width="8.88671875" style="29"/>
    <col min="15617" max="15617" width="27.21875" style="29" customWidth="1"/>
    <col min="15618" max="15618" width="60.33203125" style="29" customWidth="1"/>
    <col min="15619" max="15619" width="25.5546875" style="29" customWidth="1"/>
    <col min="15620" max="15872" width="8.88671875" style="29"/>
    <col min="15873" max="15873" width="27.21875" style="29" customWidth="1"/>
    <col min="15874" max="15874" width="60.33203125" style="29" customWidth="1"/>
    <col min="15875" max="15875" width="25.5546875" style="29" customWidth="1"/>
    <col min="15876" max="16128" width="8.88671875" style="29"/>
    <col min="16129" max="16129" width="27.21875" style="29" customWidth="1"/>
    <col min="16130" max="16130" width="60.33203125" style="29" customWidth="1"/>
    <col min="16131" max="16131" width="25.5546875" style="29" customWidth="1"/>
    <col min="16132" max="16384" width="8.88671875" style="29"/>
  </cols>
  <sheetData>
    <row r="1" spans="1:4" ht="66" customHeight="1" x14ac:dyDescent="0.15">
      <c r="A1" s="28"/>
    </row>
    <row r="2" spans="1:4" ht="185.25" customHeight="1" x14ac:dyDescent="0.15">
      <c r="A2" s="66" t="s">
        <v>90</v>
      </c>
      <c r="B2" s="66"/>
      <c r="C2" s="66"/>
      <c r="D2" s="30"/>
    </row>
    <row r="3" spans="1:4" ht="232.5" customHeight="1" x14ac:dyDescent="0.15">
      <c r="A3" s="67" t="s">
        <v>96</v>
      </c>
      <c r="B3" s="68"/>
      <c r="C3" s="68"/>
    </row>
  </sheetData>
  <mergeCells count="2">
    <mergeCell ref="A2:C2"/>
    <mergeCell ref="A3:C3"/>
  </mergeCells>
  <phoneticPr fontId="2" type="noConversion"/>
  <pageMargins left="0.98425196850393704" right="0.39370078740157483" top="0.6692913385826772" bottom="0.59055118110236227" header="0.39370078740157483" footer="0.39370078740157483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7" sqref="A7"/>
    </sheetView>
  </sheetViews>
  <sheetFormatPr defaultRowHeight="16.5" x14ac:dyDescent="0.15"/>
  <cols>
    <col min="1" max="1" width="25.77734375" style="29" customWidth="1"/>
    <col min="2" max="2" width="60.33203125" style="29" customWidth="1"/>
    <col min="3" max="3" width="25.77734375" style="29" customWidth="1"/>
    <col min="4" max="256" width="8.88671875" style="29"/>
    <col min="257" max="257" width="27.21875" style="29" customWidth="1"/>
    <col min="258" max="258" width="60.33203125" style="29" customWidth="1"/>
    <col min="259" max="259" width="25.5546875" style="29" customWidth="1"/>
    <col min="260" max="512" width="8.88671875" style="29"/>
    <col min="513" max="513" width="27.21875" style="29" customWidth="1"/>
    <col min="514" max="514" width="60.33203125" style="29" customWidth="1"/>
    <col min="515" max="515" width="25.5546875" style="29" customWidth="1"/>
    <col min="516" max="768" width="8.88671875" style="29"/>
    <col min="769" max="769" width="27.21875" style="29" customWidth="1"/>
    <col min="770" max="770" width="60.33203125" style="29" customWidth="1"/>
    <col min="771" max="771" width="25.5546875" style="29" customWidth="1"/>
    <col min="772" max="1024" width="8.88671875" style="29"/>
    <col min="1025" max="1025" width="27.21875" style="29" customWidth="1"/>
    <col min="1026" max="1026" width="60.33203125" style="29" customWidth="1"/>
    <col min="1027" max="1027" width="25.5546875" style="29" customWidth="1"/>
    <col min="1028" max="1280" width="8.88671875" style="29"/>
    <col min="1281" max="1281" width="27.21875" style="29" customWidth="1"/>
    <col min="1282" max="1282" width="60.33203125" style="29" customWidth="1"/>
    <col min="1283" max="1283" width="25.5546875" style="29" customWidth="1"/>
    <col min="1284" max="1536" width="8.88671875" style="29"/>
    <col min="1537" max="1537" width="27.21875" style="29" customWidth="1"/>
    <col min="1538" max="1538" width="60.33203125" style="29" customWidth="1"/>
    <col min="1539" max="1539" width="25.5546875" style="29" customWidth="1"/>
    <col min="1540" max="1792" width="8.88671875" style="29"/>
    <col min="1793" max="1793" width="27.21875" style="29" customWidth="1"/>
    <col min="1794" max="1794" width="60.33203125" style="29" customWidth="1"/>
    <col min="1795" max="1795" width="25.5546875" style="29" customWidth="1"/>
    <col min="1796" max="2048" width="8.88671875" style="29"/>
    <col min="2049" max="2049" width="27.21875" style="29" customWidth="1"/>
    <col min="2050" max="2050" width="60.33203125" style="29" customWidth="1"/>
    <col min="2051" max="2051" width="25.5546875" style="29" customWidth="1"/>
    <col min="2052" max="2304" width="8.88671875" style="29"/>
    <col min="2305" max="2305" width="27.21875" style="29" customWidth="1"/>
    <col min="2306" max="2306" width="60.33203125" style="29" customWidth="1"/>
    <col min="2307" max="2307" width="25.5546875" style="29" customWidth="1"/>
    <col min="2308" max="2560" width="8.88671875" style="29"/>
    <col min="2561" max="2561" width="27.21875" style="29" customWidth="1"/>
    <col min="2562" max="2562" width="60.33203125" style="29" customWidth="1"/>
    <col min="2563" max="2563" width="25.5546875" style="29" customWidth="1"/>
    <col min="2564" max="2816" width="8.88671875" style="29"/>
    <col min="2817" max="2817" width="27.21875" style="29" customWidth="1"/>
    <col min="2818" max="2818" width="60.33203125" style="29" customWidth="1"/>
    <col min="2819" max="2819" width="25.5546875" style="29" customWidth="1"/>
    <col min="2820" max="3072" width="8.88671875" style="29"/>
    <col min="3073" max="3073" width="27.21875" style="29" customWidth="1"/>
    <col min="3074" max="3074" width="60.33203125" style="29" customWidth="1"/>
    <col min="3075" max="3075" width="25.5546875" style="29" customWidth="1"/>
    <col min="3076" max="3328" width="8.88671875" style="29"/>
    <col min="3329" max="3329" width="27.21875" style="29" customWidth="1"/>
    <col min="3330" max="3330" width="60.33203125" style="29" customWidth="1"/>
    <col min="3331" max="3331" width="25.5546875" style="29" customWidth="1"/>
    <col min="3332" max="3584" width="8.88671875" style="29"/>
    <col min="3585" max="3585" width="27.21875" style="29" customWidth="1"/>
    <col min="3586" max="3586" width="60.33203125" style="29" customWidth="1"/>
    <col min="3587" max="3587" width="25.5546875" style="29" customWidth="1"/>
    <col min="3588" max="3840" width="8.88671875" style="29"/>
    <col min="3841" max="3841" width="27.21875" style="29" customWidth="1"/>
    <col min="3842" max="3842" width="60.33203125" style="29" customWidth="1"/>
    <col min="3843" max="3843" width="25.5546875" style="29" customWidth="1"/>
    <col min="3844" max="4096" width="8.88671875" style="29"/>
    <col min="4097" max="4097" width="27.21875" style="29" customWidth="1"/>
    <col min="4098" max="4098" width="60.33203125" style="29" customWidth="1"/>
    <col min="4099" max="4099" width="25.5546875" style="29" customWidth="1"/>
    <col min="4100" max="4352" width="8.88671875" style="29"/>
    <col min="4353" max="4353" width="27.21875" style="29" customWidth="1"/>
    <col min="4354" max="4354" width="60.33203125" style="29" customWidth="1"/>
    <col min="4355" max="4355" width="25.5546875" style="29" customWidth="1"/>
    <col min="4356" max="4608" width="8.88671875" style="29"/>
    <col min="4609" max="4609" width="27.21875" style="29" customWidth="1"/>
    <col min="4610" max="4610" width="60.33203125" style="29" customWidth="1"/>
    <col min="4611" max="4611" width="25.5546875" style="29" customWidth="1"/>
    <col min="4612" max="4864" width="8.88671875" style="29"/>
    <col min="4865" max="4865" width="27.21875" style="29" customWidth="1"/>
    <col min="4866" max="4866" width="60.33203125" style="29" customWidth="1"/>
    <col min="4867" max="4867" width="25.5546875" style="29" customWidth="1"/>
    <col min="4868" max="5120" width="8.88671875" style="29"/>
    <col min="5121" max="5121" width="27.21875" style="29" customWidth="1"/>
    <col min="5122" max="5122" width="60.33203125" style="29" customWidth="1"/>
    <col min="5123" max="5123" width="25.5546875" style="29" customWidth="1"/>
    <col min="5124" max="5376" width="8.88671875" style="29"/>
    <col min="5377" max="5377" width="27.21875" style="29" customWidth="1"/>
    <col min="5378" max="5378" width="60.33203125" style="29" customWidth="1"/>
    <col min="5379" max="5379" width="25.5546875" style="29" customWidth="1"/>
    <col min="5380" max="5632" width="8.88671875" style="29"/>
    <col min="5633" max="5633" width="27.21875" style="29" customWidth="1"/>
    <col min="5634" max="5634" width="60.33203125" style="29" customWidth="1"/>
    <col min="5635" max="5635" width="25.5546875" style="29" customWidth="1"/>
    <col min="5636" max="5888" width="8.88671875" style="29"/>
    <col min="5889" max="5889" width="27.21875" style="29" customWidth="1"/>
    <col min="5890" max="5890" width="60.33203125" style="29" customWidth="1"/>
    <col min="5891" max="5891" width="25.5546875" style="29" customWidth="1"/>
    <col min="5892" max="6144" width="8.88671875" style="29"/>
    <col min="6145" max="6145" width="27.21875" style="29" customWidth="1"/>
    <col min="6146" max="6146" width="60.33203125" style="29" customWidth="1"/>
    <col min="6147" max="6147" width="25.5546875" style="29" customWidth="1"/>
    <col min="6148" max="6400" width="8.88671875" style="29"/>
    <col min="6401" max="6401" width="27.21875" style="29" customWidth="1"/>
    <col min="6402" max="6402" width="60.33203125" style="29" customWidth="1"/>
    <col min="6403" max="6403" width="25.5546875" style="29" customWidth="1"/>
    <col min="6404" max="6656" width="8.88671875" style="29"/>
    <col min="6657" max="6657" width="27.21875" style="29" customWidth="1"/>
    <col min="6658" max="6658" width="60.33203125" style="29" customWidth="1"/>
    <col min="6659" max="6659" width="25.5546875" style="29" customWidth="1"/>
    <col min="6660" max="6912" width="8.88671875" style="29"/>
    <col min="6913" max="6913" width="27.21875" style="29" customWidth="1"/>
    <col min="6914" max="6914" width="60.33203125" style="29" customWidth="1"/>
    <col min="6915" max="6915" width="25.5546875" style="29" customWidth="1"/>
    <col min="6916" max="7168" width="8.88671875" style="29"/>
    <col min="7169" max="7169" width="27.21875" style="29" customWidth="1"/>
    <col min="7170" max="7170" width="60.33203125" style="29" customWidth="1"/>
    <col min="7171" max="7171" width="25.5546875" style="29" customWidth="1"/>
    <col min="7172" max="7424" width="8.88671875" style="29"/>
    <col min="7425" max="7425" width="27.21875" style="29" customWidth="1"/>
    <col min="7426" max="7426" width="60.33203125" style="29" customWidth="1"/>
    <col min="7427" max="7427" width="25.5546875" style="29" customWidth="1"/>
    <col min="7428" max="7680" width="8.88671875" style="29"/>
    <col min="7681" max="7681" width="27.21875" style="29" customWidth="1"/>
    <col min="7682" max="7682" width="60.33203125" style="29" customWidth="1"/>
    <col min="7683" max="7683" width="25.5546875" style="29" customWidth="1"/>
    <col min="7684" max="7936" width="8.88671875" style="29"/>
    <col min="7937" max="7937" width="27.21875" style="29" customWidth="1"/>
    <col min="7938" max="7938" width="60.33203125" style="29" customWidth="1"/>
    <col min="7939" max="7939" width="25.5546875" style="29" customWidth="1"/>
    <col min="7940" max="8192" width="8.88671875" style="29"/>
    <col min="8193" max="8193" width="27.21875" style="29" customWidth="1"/>
    <col min="8194" max="8194" width="60.33203125" style="29" customWidth="1"/>
    <col min="8195" max="8195" width="25.5546875" style="29" customWidth="1"/>
    <col min="8196" max="8448" width="8.88671875" style="29"/>
    <col min="8449" max="8449" width="27.21875" style="29" customWidth="1"/>
    <col min="8450" max="8450" width="60.33203125" style="29" customWidth="1"/>
    <col min="8451" max="8451" width="25.5546875" style="29" customWidth="1"/>
    <col min="8452" max="8704" width="8.88671875" style="29"/>
    <col min="8705" max="8705" width="27.21875" style="29" customWidth="1"/>
    <col min="8706" max="8706" width="60.33203125" style="29" customWidth="1"/>
    <col min="8707" max="8707" width="25.5546875" style="29" customWidth="1"/>
    <col min="8708" max="8960" width="8.88671875" style="29"/>
    <col min="8961" max="8961" width="27.21875" style="29" customWidth="1"/>
    <col min="8962" max="8962" width="60.33203125" style="29" customWidth="1"/>
    <col min="8963" max="8963" width="25.5546875" style="29" customWidth="1"/>
    <col min="8964" max="9216" width="8.88671875" style="29"/>
    <col min="9217" max="9217" width="27.21875" style="29" customWidth="1"/>
    <col min="9218" max="9218" width="60.33203125" style="29" customWidth="1"/>
    <col min="9219" max="9219" width="25.5546875" style="29" customWidth="1"/>
    <col min="9220" max="9472" width="8.88671875" style="29"/>
    <col min="9473" max="9473" width="27.21875" style="29" customWidth="1"/>
    <col min="9474" max="9474" width="60.33203125" style="29" customWidth="1"/>
    <col min="9475" max="9475" width="25.5546875" style="29" customWidth="1"/>
    <col min="9476" max="9728" width="8.88671875" style="29"/>
    <col min="9729" max="9729" width="27.21875" style="29" customWidth="1"/>
    <col min="9730" max="9730" width="60.33203125" style="29" customWidth="1"/>
    <col min="9731" max="9731" width="25.5546875" style="29" customWidth="1"/>
    <col min="9732" max="9984" width="8.88671875" style="29"/>
    <col min="9985" max="9985" width="27.21875" style="29" customWidth="1"/>
    <col min="9986" max="9986" width="60.33203125" style="29" customWidth="1"/>
    <col min="9987" max="9987" width="25.5546875" style="29" customWidth="1"/>
    <col min="9988" max="10240" width="8.88671875" style="29"/>
    <col min="10241" max="10241" width="27.21875" style="29" customWidth="1"/>
    <col min="10242" max="10242" width="60.33203125" style="29" customWidth="1"/>
    <col min="10243" max="10243" width="25.5546875" style="29" customWidth="1"/>
    <col min="10244" max="10496" width="8.88671875" style="29"/>
    <col min="10497" max="10497" width="27.21875" style="29" customWidth="1"/>
    <col min="10498" max="10498" width="60.33203125" style="29" customWidth="1"/>
    <col min="10499" max="10499" width="25.5546875" style="29" customWidth="1"/>
    <col min="10500" max="10752" width="8.88671875" style="29"/>
    <col min="10753" max="10753" width="27.21875" style="29" customWidth="1"/>
    <col min="10754" max="10754" width="60.33203125" style="29" customWidth="1"/>
    <col min="10755" max="10755" width="25.5546875" style="29" customWidth="1"/>
    <col min="10756" max="11008" width="8.88671875" style="29"/>
    <col min="11009" max="11009" width="27.21875" style="29" customWidth="1"/>
    <col min="11010" max="11010" width="60.33203125" style="29" customWidth="1"/>
    <col min="11011" max="11011" width="25.5546875" style="29" customWidth="1"/>
    <col min="11012" max="11264" width="8.88671875" style="29"/>
    <col min="11265" max="11265" width="27.21875" style="29" customWidth="1"/>
    <col min="11266" max="11266" width="60.33203125" style="29" customWidth="1"/>
    <col min="11267" max="11267" width="25.5546875" style="29" customWidth="1"/>
    <col min="11268" max="11520" width="8.88671875" style="29"/>
    <col min="11521" max="11521" width="27.21875" style="29" customWidth="1"/>
    <col min="11522" max="11522" width="60.33203125" style="29" customWidth="1"/>
    <col min="11523" max="11523" width="25.5546875" style="29" customWidth="1"/>
    <col min="11524" max="11776" width="8.88671875" style="29"/>
    <col min="11777" max="11777" width="27.21875" style="29" customWidth="1"/>
    <col min="11778" max="11778" width="60.33203125" style="29" customWidth="1"/>
    <col min="11779" max="11779" width="25.5546875" style="29" customWidth="1"/>
    <col min="11780" max="12032" width="8.88671875" style="29"/>
    <col min="12033" max="12033" width="27.21875" style="29" customWidth="1"/>
    <col min="12034" max="12034" width="60.33203125" style="29" customWidth="1"/>
    <col min="12035" max="12035" width="25.5546875" style="29" customWidth="1"/>
    <col min="12036" max="12288" width="8.88671875" style="29"/>
    <col min="12289" max="12289" width="27.21875" style="29" customWidth="1"/>
    <col min="12290" max="12290" width="60.33203125" style="29" customWidth="1"/>
    <col min="12291" max="12291" width="25.5546875" style="29" customWidth="1"/>
    <col min="12292" max="12544" width="8.88671875" style="29"/>
    <col min="12545" max="12545" width="27.21875" style="29" customWidth="1"/>
    <col min="12546" max="12546" width="60.33203125" style="29" customWidth="1"/>
    <col min="12547" max="12547" width="25.5546875" style="29" customWidth="1"/>
    <col min="12548" max="12800" width="8.88671875" style="29"/>
    <col min="12801" max="12801" width="27.21875" style="29" customWidth="1"/>
    <col min="12802" max="12802" width="60.33203125" style="29" customWidth="1"/>
    <col min="12803" max="12803" width="25.5546875" style="29" customWidth="1"/>
    <col min="12804" max="13056" width="8.88671875" style="29"/>
    <col min="13057" max="13057" width="27.21875" style="29" customWidth="1"/>
    <col min="13058" max="13058" width="60.33203125" style="29" customWidth="1"/>
    <col min="13059" max="13059" width="25.5546875" style="29" customWidth="1"/>
    <col min="13060" max="13312" width="8.88671875" style="29"/>
    <col min="13313" max="13313" width="27.21875" style="29" customWidth="1"/>
    <col min="13314" max="13314" width="60.33203125" style="29" customWidth="1"/>
    <col min="13315" max="13315" width="25.5546875" style="29" customWidth="1"/>
    <col min="13316" max="13568" width="8.88671875" style="29"/>
    <col min="13569" max="13569" width="27.21875" style="29" customWidth="1"/>
    <col min="13570" max="13570" width="60.33203125" style="29" customWidth="1"/>
    <col min="13571" max="13571" width="25.5546875" style="29" customWidth="1"/>
    <col min="13572" max="13824" width="8.88671875" style="29"/>
    <col min="13825" max="13825" width="27.21875" style="29" customWidth="1"/>
    <col min="13826" max="13826" width="60.33203125" style="29" customWidth="1"/>
    <col min="13827" max="13827" width="25.5546875" style="29" customWidth="1"/>
    <col min="13828" max="14080" width="8.88671875" style="29"/>
    <col min="14081" max="14081" width="27.21875" style="29" customWidth="1"/>
    <col min="14082" max="14082" width="60.33203125" style="29" customWidth="1"/>
    <col min="14083" max="14083" width="25.5546875" style="29" customWidth="1"/>
    <col min="14084" max="14336" width="8.88671875" style="29"/>
    <col min="14337" max="14337" width="27.21875" style="29" customWidth="1"/>
    <col min="14338" max="14338" width="60.33203125" style="29" customWidth="1"/>
    <col min="14339" max="14339" width="25.5546875" style="29" customWidth="1"/>
    <col min="14340" max="14592" width="8.88671875" style="29"/>
    <col min="14593" max="14593" width="27.21875" style="29" customWidth="1"/>
    <col min="14594" max="14594" width="60.33203125" style="29" customWidth="1"/>
    <col min="14595" max="14595" width="25.5546875" style="29" customWidth="1"/>
    <col min="14596" max="14848" width="8.88671875" style="29"/>
    <col min="14849" max="14849" width="27.21875" style="29" customWidth="1"/>
    <col min="14850" max="14850" width="60.33203125" style="29" customWidth="1"/>
    <col min="14851" max="14851" width="25.5546875" style="29" customWidth="1"/>
    <col min="14852" max="15104" width="8.88671875" style="29"/>
    <col min="15105" max="15105" width="27.21875" style="29" customWidth="1"/>
    <col min="15106" max="15106" width="60.33203125" style="29" customWidth="1"/>
    <col min="15107" max="15107" width="25.5546875" style="29" customWidth="1"/>
    <col min="15108" max="15360" width="8.88671875" style="29"/>
    <col min="15361" max="15361" width="27.21875" style="29" customWidth="1"/>
    <col min="15362" max="15362" width="60.33203125" style="29" customWidth="1"/>
    <col min="15363" max="15363" width="25.5546875" style="29" customWidth="1"/>
    <col min="15364" max="15616" width="8.88671875" style="29"/>
    <col min="15617" max="15617" width="27.21875" style="29" customWidth="1"/>
    <col min="15618" max="15618" width="60.33203125" style="29" customWidth="1"/>
    <col min="15619" max="15619" width="25.5546875" style="29" customWidth="1"/>
    <col min="15620" max="15872" width="8.88671875" style="29"/>
    <col min="15873" max="15873" width="27.21875" style="29" customWidth="1"/>
    <col min="15874" max="15874" width="60.33203125" style="29" customWidth="1"/>
    <col min="15875" max="15875" width="25.5546875" style="29" customWidth="1"/>
    <col min="15876" max="16128" width="8.88671875" style="29"/>
    <col min="16129" max="16129" width="27.21875" style="29" customWidth="1"/>
    <col min="16130" max="16130" width="60.33203125" style="29" customWidth="1"/>
    <col min="16131" max="16131" width="25.5546875" style="29" customWidth="1"/>
    <col min="16132" max="16384" width="8.88671875" style="29"/>
  </cols>
  <sheetData>
    <row r="1" spans="1:4" ht="66" customHeight="1" x14ac:dyDescent="0.15">
      <c r="A1" s="28"/>
    </row>
    <row r="2" spans="1:4" ht="185.25" customHeight="1" x14ac:dyDescent="0.15">
      <c r="A2" s="66" t="s">
        <v>91</v>
      </c>
      <c r="B2" s="66"/>
      <c r="C2" s="66"/>
      <c r="D2" s="30"/>
    </row>
    <row r="3" spans="1:4" ht="232.5" customHeight="1" x14ac:dyDescent="0.15">
      <c r="A3" s="67" t="s">
        <v>97</v>
      </c>
      <c r="B3" s="68"/>
      <c r="C3" s="68"/>
    </row>
  </sheetData>
  <mergeCells count="2">
    <mergeCell ref="A2:C2"/>
    <mergeCell ref="A3:C3"/>
  </mergeCells>
  <phoneticPr fontId="2" type="noConversion"/>
  <pageMargins left="0.98425196850393704" right="0.39370078740157483" top="0.6692913385826772" bottom="0.59055118110236227" header="0.39370078740157483" footer="0.39370078740157483"/>
  <pageSetup paperSize="9" orientation="landscape" horizontalDpi="4294967292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A2" sqref="A2:B2"/>
    </sheetView>
  </sheetViews>
  <sheetFormatPr defaultRowHeight="16.5" x14ac:dyDescent="0.3"/>
  <cols>
    <col min="1" max="1" width="21.88671875" style="19" customWidth="1"/>
    <col min="2" max="2" width="12.33203125" style="20" customWidth="1"/>
    <col min="3" max="3" width="28.77734375" style="27" customWidth="1"/>
    <col min="4" max="4" width="15.5546875" style="19" customWidth="1"/>
    <col min="5" max="5" width="26.77734375" style="19" customWidth="1"/>
    <col min="6" max="256" width="8.88671875" style="19"/>
    <col min="257" max="257" width="21.88671875" style="19" customWidth="1"/>
    <col min="258" max="258" width="12.33203125" style="19" customWidth="1"/>
    <col min="259" max="259" width="32" style="19" customWidth="1"/>
    <col min="260" max="260" width="16.77734375" style="19" customWidth="1"/>
    <col min="261" max="261" width="26.77734375" style="19" customWidth="1"/>
    <col min="262" max="512" width="8.88671875" style="19"/>
    <col min="513" max="513" width="21.88671875" style="19" customWidth="1"/>
    <col min="514" max="514" width="12.33203125" style="19" customWidth="1"/>
    <col min="515" max="515" width="32" style="19" customWidth="1"/>
    <col min="516" max="516" width="16.77734375" style="19" customWidth="1"/>
    <col min="517" max="517" width="26.77734375" style="19" customWidth="1"/>
    <col min="518" max="768" width="8.88671875" style="19"/>
    <col min="769" max="769" width="21.88671875" style="19" customWidth="1"/>
    <col min="770" max="770" width="12.33203125" style="19" customWidth="1"/>
    <col min="771" max="771" width="32" style="19" customWidth="1"/>
    <col min="772" max="772" width="16.77734375" style="19" customWidth="1"/>
    <col min="773" max="773" width="26.77734375" style="19" customWidth="1"/>
    <col min="774" max="1024" width="8.88671875" style="19"/>
    <col min="1025" max="1025" width="21.88671875" style="19" customWidth="1"/>
    <col min="1026" max="1026" width="12.33203125" style="19" customWidth="1"/>
    <col min="1027" max="1027" width="32" style="19" customWidth="1"/>
    <col min="1028" max="1028" width="16.77734375" style="19" customWidth="1"/>
    <col min="1029" max="1029" width="26.77734375" style="19" customWidth="1"/>
    <col min="1030" max="1280" width="8.88671875" style="19"/>
    <col min="1281" max="1281" width="21.88671875" style="19" customWidth="1"/>
    <col min="1282" max="1282" width="12.33203125" style="19" customWidth="1"/>
    <col min="1283" max="1283" width="32" style="19" customWidth="1"/>
    <col min="1284" max="1284" width="16.77734375" style="19" customWidth="1"/>
    <col min="1285" max="1285" width="26.77734375" style="19" customWidth="1"/>
    <col min="1286" max="1536" width="8.88671875" style="19"/>
    <col min="1537" max="1537" width="21.88671875" style="19" customWidth="1"/>
    <col min="1538" max="1538" width="12.33203125" style="19" customWidth="1"/>
    <col min="1539" max="1539" width="32" style="19" customWidth="1"/>
    <col min="1540" max="1540" width="16.77734375" style="19" customWidth="1"/>
    <col min="1541" max="1541" width="26.77734375" style="19" customWidth="1"/>
    <col min="1542" max="1792" width="8.88671875" style="19"/>
    <col min="1793" max="1793" width="21.88671875" style="19" customWidth="1"/>
    <col min="1794" max="1794" width="12.33203125" style="19" customWidth="1"/>
    <col min="1795" max="1795" width="32" style="19" customWidth="1"/>
    <col min="1796" max="1796" width="16.77734375" style="19" customWidth="1"/>
    <col min="1797" max="1797" width="26.77734375" style="19" customWidth="1"/>
    <col min="1798" max="2048" width="8.88671875" style="19"/>
    <col min="2049" max="2049" width="21.88671875" style="19" customWidth="1"/>
    <col min="2050" max="2050" width="12.33203125" style="19" customWidth="1"/>
    <col min="2051" max="2051" width="32" style="19" customWidth="1"/>
    <col min="2052" max="2052" width="16.77734375" style="19" customWidth="1"/>
    <col min="2053" max="2053" width="26.77734375" style="19" customWidth="1"/>
    <col min="2054" max="2304" width="8.88671875" style="19"/>
    <col min="2305" max="2305" width="21.88671875" style="19" customWidth="1"/>
    <col min="2306" max="2306" width="12.33203125" style="19" customWidth="1"/>
    <col min="2307" max="2307" width="32" style="19" customWidth="1"/>
    <col min="2308" max="2308" width="16.77734375" style="19" customWidth="1"/>
    <col min="2309" max="2309" width="26.77734375" style="19" customWidth="1"/>
    <col min="2310" max="2560" width="8.88671875" style="19"/>
    <col min="2561" max="2561" width="21.88671875" style="19" customWidth="1"/>
    <col min="2562" max="2562" width="12.33203125" style="19" customWidth="1"/>
    <col min="2563" max="2563" width="32" style="19" customWidth="1"/>
    <col min="2564" max="2564" width="16.77734375" style="19" customWidth="1"/>
    <col min="2565" max="2565" width="26.77734375" style="19" customWidth="1"/>
    <col min="2566" max="2816" width="8.88671875" style="19"/>
    <col min="2817" max="2817" width="21.88671875" style="19" customWidth="1"/>
    <col min="2818" max="2818" width="12.33203125" style="19" customWidth="1"/>
    <col min="2819" max="2819" width="32" style="19" customWidth="1"/>
    <col min="2820" max="2820" width="16.77734375" style="19" customWidth="1"/>
    <col min="2821" max="2821" width="26.77734375" style="19" customWidth="1"/>
    <col min="2822" max="3072" width="8.88671875" style="19"/>
    <col min="3073" max="3073" width="21.88671875" style="19" customWidth="1"/>
    <col min="3074" max="3074" width="12.33203125" style="19" customWidth="1"/>
    <col min="3075" max="3075" width="32" style="19" customWidth="1"/>
    <col min="3076" max="3076" width="16.77734375" style="19" customWidth="1"/>
    <col min="3077" max="3077" width="26.77734375" style="19" customWidth="1"/>
    <col min="3078" max="3328" width="8.88671875" style="19"/>
    <col min="3329" max="3329" width="21.88671875" style="19" customWidth="1"/>
    <col min="3330" max="3330" width="12.33203125" style="19" customWidth="1"/>
    <col min="3331" max="3331" width="32" style="19" customWidth="1"/>
    <col min="3332" max="3332" width="16.77734375" style="19" customWidth="1"/>
    <col min="3333" max="3333" width="26.77734375" style="19" customWidth="1"/>
    <col min="3334" max="3584" width="8.88671875" style="19"/>
    <col min="3585" max="3585" width="21.88671875" style="19" customWidth="1"/>
    <col min="3586" max="3586" width="12.33203125" style="19" customWidth="1"/>
    <col min="3587" max="3587" width="32" style="19" customWidth="1"/>
    <col min="3588" max="3588" width="16.77734375" style="19" customWidth="1"/>
    <col min="3589" max="3589" width="26.77734375" style="19" customWidth="1"/>
    <col min="3590" max="3840" width="8.88671875" style="19"/>
    <col min="3841" max="3841" width="21.88671875" style="19" customWidth="1"/>
    <col min="3842" max="3842" width="12.33203125" style="19" customWidth="1"/>
    <col min="3843" max="3843" width="32" style="19" customWidth="1"/>
    <col min="3844" max="3844" width="16.77734375" style="19" customWidth="1"/>
    <col min="3845" max="3845" width="26.77734375" style="19" customWidth="1"/>
    <col min="3846" max="4096" width="8.88671875" style="19"/>
    <col min="4097" max="4097" width="21.88671875" style="19" customWidth="1"/>
    <col min="4098" max="4098" width="12.33203125" style="19" customWidth="1"/>
    <col min="4099" max="4099" width="32" style="19" customWidth="1"/>
    <col min="4100" max="4100" width="16.77734375" style="19" customWidth="1"/>
    <col min="4101" max="4101" width="26.77734375" style="19" customWidth="1"/>
    <col min="4102" max="4352" width="8.88671875" style="19"/>
    <col min="4353" max="4353" width="21.88671875" style="19" customWidth="1"/>
    <col min="4354" max="4354" width="12.33203125" style="19" customWidth="1"/>
    <col min="4355" max="4355" width="32" style="19" customWidth="1"/>
    <col min="4356" max="4356" width="16.77734375" style="19" customWidth="1"/>
    <col min="4357" max="4357" width="26.77734375" style="19" customWidth="1"/>
    <col min="4358" max="4608" width="8.88671875" style="19"/>
    <col min="4609" max="4609" width="21.88671875" style="19" customWidth="1"/>
    <col min="4610" max="4610" width="12.33203125" style="19" customWidth="1"/>
    <col min="4611" max="4611" width="32" style="19" customWidth="1"/>
    <col min="4612" max="4612" width="16.77734375" style="19" customWidth="1"/>
    <col min="4613" max="4613" width="26.77734375" style="19" customWidth="1"/>
    <col min="4614" max="4864" width="8.88671875" style="19"/>
    <col min="4865" max="4865" width="21.88671875" style="19" customWidth="1"/>
    <col min="4866" max="4866" width="12.33203125" style="19" customWidth="1"/>
    <col min="4867" max="4867" width="32" style="19" customWidth="1"/>
    <col min="4868" max="4868" width="16.77734375" style="19" customWidth="1"/>
    <col min="4869" max="4869" width="26.77734375" style="19" customWidth="1"/>
    <col min="4870" max="5120" width="8.88671875" style="19"/>
    <col min="5121" max="5121" width="21.88671875" style="19" customWidth="1"/>
    <col min="5122" max="5122" width="12.33203125" style="19" customWidth="1"/>
    <col min="5123" max="5123" width="32" style="19" customWidth="1"/>
    <col min="5124" max="5124" width="16.77734375" style="19" customWidth="1"/>
    <col min="5125" max="5125" width="26.77734375" style="19" customWidth="1"/>
    <col min="5126" max="5376" width="8.88671875" style="19"/>
    <col min="5377" max="5377" width="21.88671875" style="19" customWidth="1"/>
    <col min="5378" max="5378" width="12.33203125" style="19" customWidth="1"/>
    <col min="5379" max="5379" width="32" style="19" customWidth="1"/>
    <col min="5380" max="5380" width="16.77734375" style="19" customWidth="1"/>
    <col min="5381" max="5381" width="26.77734375" style="19" customWidth="1"/>
    <col min="5382" max="5632" width="8.88671875" style="19"/>
    <col min="5633" max="5633" width="21.88671875" style="19" customWidth="1"/>
    <col min="5634" max="5634" width="12.33203125" style="19" customWidth="1"/>
    <col min="5635" max="5635" width="32" style="19" customWidth="1"/>
    <col min="5636" max="5636" width="16.77734375" style="19" customWidth="1"/>
    <col min="5637" max="5637" width="26.77734375" style="19" customWidth="1"/>
    <col min="5638" max="5888" width="8.88671875" style="19"/>
    <col min="5889" max="5889" width="21.88671875" style="19" customWidth="1"/>
    <col min="5890" max="5890" width="12.33203125" style="19" customWidth="1"/>
    <col min="5891" max="5891" width="32" style="19" customWidth="1"/>
    <col min="5892" max="5892" width="16.77734375" style="19" customWidth="1"/>
    <col min="5893" max="5893" width="26.77734375" style="19" customWidth="1"/>
    <col min="5894" max="6144" width="8.88671875" style="19"/>
    <col min="6145" max="6145" width="21.88671875" style="19" customWidth="1"/>
    <col min="6146" max="6146" width="12.33203125" style="19" customWidth="1"/>
    <col min="6147" max="6147" width="32" style="19" customWidth="1"/>
    <col min="6148" max="6148" width="16.77734375" style="19" customWidth="1"/>
    <col min="6149" max="6149" width="26.77734375" style="19" customWidth="1"/>
    <col min="6150" max="6400" width="8.88671875" style="19"/>
    <col min="6401" max="6401" width="21.88671875" style="19" customWidth="1"/>
    <col min="6402" max="6402" width="12.33203125" style="19" customWidth="1"/>
    <col min="6403" max="6403" width="32" style="19" customWidth="1"/>
    <col min="6404" max="6404" width="16.77734375" style="19" customWidth="1"/>
    <col min="6405" max="6405" width="26.77734375" style="19" customWidth="1"/>
    <col min="6406" max="6656" width="8.88671875" style="19"/>
    <col min="6657" max="6657" width="21.88671875" style="19" customWidth="1"/>
    <col min="6658" max="6658" width="12.33203125" style="19" customWidth="1"/>
    <col min="6659" max="6659" width="32" style="19" customWidth="1"/>
    <col min="6660" max="6660" width="16.77734375" style="19" customWidth="1"/>
    <col min="6661" max="6661" width="26.77734375" style="19" customWidth="1"/>
    <col min="6662" max="6912" width="8.88671875" style="19"/>
    <col min="6913" max="6913" width="21.88671875" style="19" customWidth="1"/>
    <col min="6914" max="6914" width="12.33203125" style="19" customWidth="1"/>
    <col min="6915" max="6915" width="32" style="19" customWidth="1"/>
    <col min="6916" max="6916" width="16.77734375" style="19" customWidth="1"/>
    <col min="6917" max="6917" width="26.77734375" style="19" customWidth="1"/>
    <col min="6918" max="7168" width="8.88671875" style="19"/>
    <col min="7169" max="7169" width="21.88671875" style="19" customWidth="1"/>
    <col min="7170" max="7170" width="12.33203125" style="19" customWidth="1"/>
    <col min="7171" max="7171" width="32" style="19" customWidth="1"/>
    <col min="7172" max="7172" width="16.77734375" style="19" customWidth="1"/>
    <col min="7173" max="7173" width="26.77734375" style="19" customWidth="1"/>
    <col min="7174" max="7424" width="8.88671875" style="19"/>
    <col min="7425" max="7425" width="21.88671875" style="19" customWidth="1"/>
    <col min="7426" max="7426" width="12.33203125" style="19" customWidth="1"/>
    <col min="7427" max="7427" width="32" style="19" customWidth="1"/>
    <col min="7428" max="7428" width="16.77734375" style="19" customWidth="1"/>
    <col min="7429" max="7429" width="26.77734375" style="19" customWidth="1"/>
    <col min="7430" max="7680" width="8.88671875" style="19"/>
    <col min="7681" max="7681" width="21.88671875" style="19" customWidth="1"/>
    <col min="7682" max="7682" width="12.33203125" style="19" customWidth="1"/>
    <col min="7683" max="7683" width="32" style="19" customWidth="1"/>
    <col min="7684" max="7684" width="16.77734375" style="19" customWidth="1"/>
    <col min="7685" max="7685" width="26.77734375" style="19" customWidth="1"/>
    <col min="7686" max="7936" width="8.88671875" style="19"/>
    <col min="7937" max="7937" width="21.88671875" style="19" customWidth="1"/>
    <col min="7938" max="7938" width="12.33203125" style="19" customWidth="1"/>
    <col min="7939" max="7939" width="32" style="19" customWidth="1"/>
    <col min="7940" max="7940" width="16.77734375" style="19" customWidth="1"/>
    <col min="7941" max="7941" width="26.77734375" style="19" customWidth="1"/>
    <col min="7942" max="8192" width="8.88671875" style="19"/>
    <col min="8193" max="8193" width="21.88671875" style="19" customWidth="1"/>
    <col min="8194" max="8194" width="12.33203125" style="19" customWidth="1"/>
    <col min="8195" max="8195" width="32" style="19" customWidth="1"/>
    <col min="8196" max="8196" width="16.77734375" style="19" customWidth="1"/>
    <col min="8197" max="8197" width="26.77734375" style="19" customWidth="1"/>
    <col min="8198" max="8448" width="8.88671875" style="19"/>
    <col min="8449" max="8449" width="21.88671875" style="19" customWidth="1"/>
    <col min="8450" max="8450" width="12.33203125" style="19" customWidth="1"/>
    <col min="8451" max="8451" width="32" style="19" customWidth="1"/>
    <col min="8452" max="8452" width="16.77734375" style="19" customWidth="1"/>
    <col min="8453" max="8453" width="26.77734375" style="19" customWidth="1"/>
    <col min="8454" max="8704" width="8.88671875" style="19"/>
    <col min="8705" max="8705" width="21.88671875" style="19" customWidth="1"/>
    <col min="8706" max="8706" width="12.33203125" style="19" customWidth="1"/>
    <col min="8707" max="8707" width="32" style="19" customWidth="1"/>
    <col min="8708" max="8708" width="16.77734375" style="19" customWidth="1"/>
    <col min="8709" max="8709" width="26.77734375" style="19" customWidth="1"/>
    <col min="8710" max="8960" width="8.88671875" style="19"/>
    <col min="8961" max="8961" width="21.88671875" style="19" customWidth="1"/>
    <col min="8962" max="8962" width="12.33203125" style="19" customWidth="1"/>
    <col min="8963" max="8963" width="32" style="19" customWidth="1"/>
    <col min="8964" max="8964" width="16.77734375" style="19" customWidth="1"/>
    <col min="8965" max="8965" width="26.77734375" style="19" customWidth="1"/>
    <col min="8966" max="9216" width="8.88671875" style="19"/>
    <col min="9217" max="9217" width="21.88671875" style="19" customWidth="1"/>
    <col min="9218" max="9218" width="12.33203125" style="19" customWidth="1"/>
    <col min="9219" max="9219" width="32" style="19" customWidth="1"/>
    <col min="9220" max="9220" width="16.77734375" style="19" customWidth="1"/>
    <col min="9221" max="9221" width="26.77734375" style="19" customWidth="1"/>
    <col min="9222" max="9472" width="8.88671875" style="19"/>
    <col min="9473" max="9473" width="21.88671875" style="19" customWidth="1"/>
    <col min="9474" max="9474" width="12.33203125" style="19" customWidth="1"/>
    <col min="9475" max="9475" width="32" style="19" customWidth="1"/>
    <col min="9476" max="9476" width="16.77734375" style="19" customWidth="1"/>
    <col min="9477" max="9477" width="26.77734375" style="19" customWidth="1"/>
    <col min="9478" max="9728" width="8.88671875" style="19"/>
    <col min="9729" max="9729" width="21.88671875" style="19" customWidth="1"/>
    <col min="9730" max="9730" width="12.33203125" style="19" customWidth="1"/>
    <col min="9731" max="9731" width="32" style="19" customWidth="1"/>
    <col min="9732" max="9732" width="16.77734375" style="19" customWidth="1"/>
    <col min="9733" max="9733" width="26.77734375" style="19" customWidth="1"/>
    <col min="9734" max="9984" width="8.88671875" style="19"/>
    <col min="9985" max="9985" width="21.88671875" style="19" customWidth="1"/>
    <col min="9986" max="9986" width="12.33203125" style="19" customWidth="1"/>
    <col min="9987" max="9987" width="32" style="19" customWidth="1"/>
    <col min="9988" max="9988" width="16.77734375" style="19" customWidth="1"/>
    <col min="9989" max="9989" width="26.77734375" style="19" customWidth="1"/>
    <col min="9990" max="10240" width="8.88671875" style="19"/>
    <col min="10241" max="10241" width="21.88671875" style="19" customWidth="1"/>
    <col min="10242" max="10242" width="12.33203125" style="19" customWidth="1"/>
    <col min="10243" max="10243" width="32" style="19" customWidth="1"/>
    <col min="10244" max="10244" width="16.77734375" style="19" customWidth="1"/>
    <col min="10245" max="10245" width="26.77734375" style="19" customWidth="1"/>
    <col min="10246" max="10496" width="8.88671875" style="19"/>
    <col min="10497" max="10497" width="21.88671875" style="19" customWidth="1"/>
    <col min="10498" max="10498" width="12.33203125" style="19" customWidth="1"/>
    <col min="10499" max="10499" width="32" style="19" customWidth="1"/>
    <col min="10500" max="10500" width="16.77734375" style="19" customWidth="1"/>
    <col min="10501" max="10501" width="26.77734375" style="19" customWidth="1"/>
    <col min="10502" max="10752" width="8.88671875" style="19"/>
    <col min="10753" max="10753" width="21.88671875" style="19" customWidth="1"/>
    <col min="10754" max="10754" width="12.33203125" style="19" customWidth="1"/>
    <col min="10755" max="10755" width="32" style="19" customWidth="1"/>
    <col min="10756" max="10756" width="16.77734375" style="19" customWidth="1"/>
    <col min="10757" max="10757" width="26.77734375" style="19" customWidth="1"/>
    <col min="10758" max="11008" width="8.88671875" style="19"/>
    <col min="11009" max="11009" width="21.88671875" style="19" customWidth="1"/>
    <col min="11010" max="11010" width="12.33203125" style="19" customWidth="1"/>
    <col min="11011" max="11011" width="32" style="19" customWidth="1"/>
    <col min="11012" max="11012" width="16.77734375" style="19" customWidth="1"/>
    <col min="11013" max="11013" width="26.77734375" style="19" customWidth="1"/>
    <col min="11014" max="11264" width="8.88671875" style="19"/>
    <col min="11265" max="11265" width="21.88671875" style="19" customWidth="1"/>
    <col min="11266" max="11266" width="12.33203125" style="19" customWidth="1"/>
    <col min="11267" max="11267" width="32" style="19" customWidth="1"/>
    <col min="11268" max="11268" width="16.77734375" style="19" customWidth="1"/>
    <col min="11269" max="11269" width="26.77734375" style="19" customWidth="1"/>
    <col min="11270" max="11520" width="8.88671875" style="19"/>
    <col min="11521" max="11521" width="21.88671875" style="19" customWidth="1"/>
    <col min="11522" max="11522" width="12.33203125" style="19" customWidth="1"/>
    <col min="11523" max="11523" width="32" style="19" customWidth="1"/>
    <col min="11524" max="11524" width="16.77734375" style="19" customWidth="1"/>
    <col min="11525" max="11525" width="26.77734375" style="19" customWidth="1"/>
    <col min="11526" max="11776" width="8.88671875" style="19"/>
    <col min="11777" max="11777" width="21.88671875" style="19" customWidth="1"/>
    <col min="11778" max="11778" width="12.33203125" style="19" customWidth="1"/>
    <col min="11779" max="11779" width="32" style="19" customWidth="1"/>
    <col min="11780" max="11780" width="16.77734375" style="19" customWidth="1"/>
    <col min="11781" max="11781" width="26.77734375" style="19" customWidth="1"/>
    <col min="11782" max="12032" width="8.88671875" style="19"/>
    <col min="12033" max="12033" width="21.88671875" style="19" customWidth="1"/>
    <col min="12034" max="12034" width="12.33203125" style="19" customWidth="1"/>
    <col min="12035" max="12035" width="32" style="19" customWidth="1"/>
    <col min="12036" max="12036" width="16.77734375" style="19" customWidth="1"/>
    <col min="12037" max="12037" width="26.77734375" style="19" customWidth="1"/>
    <col min="12038" max="12288" width="8.88671875" style="19"/>
    <col min="12289" max="12289" width="21.88671875" style="19" customWidth="1"/>
    <col min="12290" max="12290" width="12.33203125" style="19" customWidth="1"/>
    <col min="12291" max="12291" width="32" style="19" customWidth="1"/>
    <col min="12292" max="12292" width="16.77734375" style="19" customWidth="1"/>
    <col min="12293" max="12293" width="26.77734375" style="19" customWidth="1"/>
    <col min="12294" max="12544" width="8.88671875" style="19"/>
    <col min="12545" max="12545" width="21.88671875" style="19" customWidth="1"/>
    <col min="12546" max="12546" width="12.33203125" style="19" customWidth="1"/>
    <col min="12547" max="12547" width="32" style="19" customWidth="1"/>
    <col min="12548" max="12548" width="16.77734375" style="19" customWidth="1"/>
    <col min="12549" max="12549" width="26.77734375" style="19" customWidth="1"/>
    <col min="12550" max="12800" width="8.88671875" style="19"/>
    <col min="12801" max="12801" width="21.88671875" style="19" customWidth="1"/>
    <col min="12802" max="12802" width="12.33203125" style="19" customWidth="1"/>
    <col min="12803" max="12803" width="32" style="19" customWidth="1"/>
    <col min="12804" max="12804" width="16.77734375" style="19" customWidth="1"/>
    <col min="12805" max="12805" width="26.77734375" style="19" customWidth="1"/>
    <col min="12806" max="13056" width="8.88671875" style="19"/>
    <col min="13057" max="13057" width="21.88671875" style="19" customWidth="1"/>
    <col min="13058" max="13058" width="12.33203125" style="19" customWidth="1"/>
    <col min="13059" max="13059" width="32" style="19" customWidth="1"/>
    <col min="13060" max="13060" width="16.77734375" style="19" customWidth="1"/>
    <col min="13061" max="13061" width="26.77734375" style="19" customWidth="1"/>
    <col min="13062" max="13312" width="8.88671875" style="19"/>
    <col min="13313" max="13313" width="21.88671875" style="19" customWidth="1"/>
    <col min="13314" max="13314" width="12.33203125" style="19" customWidth="1"/>
    <col min="13315" max="13315" width="32" style="19" customWidth="1"/>
    <col min="13316" max="13316" width="16.77734375" style="19" customWidth="1"/>
    <col min="13317" max="13317" width="26.77734375" style="19" customWidth="1"/>
    <col min="13318" max="13568" width="8.88671875" style="19"/>
    <col min="13569" max="13569" width="21.88671875" style="19" customWidth="1"/>
    <col min="13570" max="13570" width="12.33203125" style="19" customWidth="1"/>
    <col min="13571" max="13571" width="32" style="19" customWidth="1"/>
    <col min="13572" max="13572" width="16.77734375" style="19" customWidth="1"/>
    <col min="13573" max="13573" width="26.77734375" style="19" customWidth="1"/>
    <col min="13574" max="13824" width="8.88671875" style="19"/>
    <col min="13825" max="13825" width="21.88671875" style="19" customWidth="1"/>
    <col min="13826" max="13826" width="12.33203125" style="19" customWidth="1"/>
    <col min="13827" max="13827" width="32" style="19" customWidth="1"/>
    <col min="13828" max="13828" width="16.77734375" style="19" customWidth="1"/>
    <col min="13829" max="13829" width="26.77734375" style="19" customWidth="1"/>
    <col min="13830" max="14080" width="8.88671875" style="19"/>
    <col min="14081" max="14081" width="21.88671875" style="19" customWidth="1"/>
    <col min="14082" max="14082" width="12.33203125" style="19" customWidth="1"/>
    <col min="14083" max="14083" width="32" style="19" customWidth="1"/>
    <col min="14084" max="14084" width="16.77734375" style="19" customWidth="1"/>
    <col min="14085" max="14085" width="26.77734375" style="19" customWidth="1"/>
    <col min="14086" max="14336" width="8.88671875" style="19"/>
    <col min="14337" max="14337" width="21.88671875" style="19" customWidth="1"/>
    <col min="14338" max="14338" width="12.33203125" style="19" customWidth="1"/>
    <col min="14339" max="14339" width="32" style="19" customWidth="1"/>
    <col min="14340" max="14340" width="16.77734375" style="19" customWidth="1"/>
    <col min="14341" max="14341" width="26.77734375" style="19" customWidth="1"/>
    <col min="14342" max="14592" width="8.88671875" style="19"/>
    <col min="14593" max="14593" width="21.88671875" style="19" customWidth="1"/>
    <col min="14594" max="14594" width="12.33203125" style="19" customWidth="1"/>
    <col min="14595" max="14595" width="32" style="19" customWidth="1"/>
    <col min="14596" max="14596" width="16.77734375" style="19" customWidth="1"/>
    <col min="14597" max="14597" width="26.77734375" style="19" customWidth="1"/>
    <col min="14598" max="14848" width="8.88671875" style="19"/>
    <col min="14849" max="14849" width="21.88671875" style="19" customWidth="1"/>
    <col min="14850" max="14850" width="12.33203125" style="19" customWidth="1"/>
    <col min="14851" max="14851" width="32" style="19" customWidth="1"/>
    <col min="14852" max="14852" width="16.77734375" style="19" customWidth="1"/>
    <col min="14853" max="14853" width="26.77734375" style="19" customWidth="1"/>
    <col min="14854" max="15104" width="8.88671875" style="19"/>
    <col min="15105" max="15105" width="21.88671875" style="19" customWidth="1"/>
    <col min="15106" max="15106" width="12.33203125" style="19" customWidth="1"/>
    <col min="15107" max="15107" width="32" style="19" customWidth="1"/>
    <col min="15108" max="15108" width="16.77734375" style="19" customWidth="1"/>
    <col min="15109" max="15109" width="26.77734375" style="19" customWidth="1"/>
    <col min="15110" max="15360" width="8.88671875" style="19"/>
    <col min="15361" max="15361" width="21.88671875" style="19" customWidth="1"/>
    <col min="15362" max="15362" width="12.33203125" style="19" customWidth="1"/>
    <col min="15363" max="15363" width="32" style="19" customWidth="1"/>
    <col min="15364" max="15364" width="16.77734375" style="19" customWidth="1"/>
    <col min="15365" max="15365" width="26.77734375" style="19" customWidth="1"/>
    <col min="15366" max="15616" width="8.88671875" style="19"/>
    <col min="15617" max="15617" width="21.88671875" style="19" customWidth="1"/>
    <col min="15618" max="15618" width="12.33203125" style="19" customWidth="1"/>
    <col min="15619" max="15619" width="32" style="19" customWidth="1"/>
    <col min="15620" max="15620" width="16.77734375" style="19" customWidth="1"/>
    <col min="15621" max="15621" width="26.77734375" style="19" customWidth="1"/>
    <col min="15622" max="15872" width="8.88671875" style="19"/>
    <col min="15873" max="15873" width="21.88671875" style="19" customWidth="1"/>
    <col min="15874" max="15874" width="12.33203125" style="19" customWidth="1"/>
    <col min="15875" max="15875" width="32" style="19" customWidth="1"/>
    <col min="15876" max="15876" width="16.77734375" style="19" customWidth="1"/>
    <col min="15877" max="15877" width="26.77734375" style="19" customWidth="1"/>
    <col min="15878" max="16128" width="8.88671875" style="19"/>
    <col min="16129" max="16129" width="21.88671875" style="19" customWidth="1"/>
    <col min="16130" max="16130" width="12.33203125" style="19" customWidth="1"/>
    <col min="16131" max="16131" width="32" style="19" customWidth="1"/>
    <col min="16132" max="16132" width="16.77734375" style="19" customWidth="1"/>
    <col min="16133" max="16133" width="26.77734375" style="19" customWidth="1"/>
    <col min="16134" max="16384" width="8.88671875" style="19"/>
  </cols>
  <sheetData>
    <row r="2" spans="1:5" ht="60" customHeight="1" x14ac:dyDescent="0.65">
      <c r="A2" s="70" t="s">
        <v>92</v>
      </c>
      <c r="B2" s="70"/>
      <c r="C2" s="71" t="s">
        <v>83</v>
      </c>
      <c r="D2" s="71"/>
      <c r="E2" s="71"/>
    </row>
    <row r="3" spans="1:5" ht="27" customHeight="1" x14ac:dyDescent="0.7">
      <c r="C3" s="21"/>
    </row>
    <row r="4" spans="1:5" s="23" customFormat="1" ht="33.75" customHeight="1" x14ac:dyDescent="0.35">
      <c r="A4" s="22" t="s">
        <v>25</v>
      </c>
      <c r="B4" s="22" t="str">
        <f>A2</f>
        <v>2022년도</v>
      </c>
      <c r="C4" s="72" t="s">
        <v>31</v>
      </c>
      <c r="D4" s="72"/>
      <c r="E4" s="72"/>
    </row>
    <row r="5" spans="1:5" s="23" customFormat="1" ht="33.75" customHeight="1" x14ac:dyDescent="0.35">
      <c r="A5" s="22" t="s">
        <v>26</v>
      </c>
      <c r="B5" s="22" t="str">
        <f>A2</f>
        <v>2022년도</v>
      </c>
      <c r="C5" s="32" t="s">
        <v>32</v>
      </c>
      <c r="D5" s="33">
        <f>'총괄표(목)'!F4</f>
        <v>726650000</v>
      </c>
      <c r="E5" s="32" t="s">
        <v>30</v>
      </c>
    </row>
    <row r="6" spans="1:5" s="23" customFormat="1" ht="33.75" customHeight="1" x14ac:dyDescent="0.35">
      <c r="A6" s="22" t="s">
        <v>27</v>
      </c>
      <c r="B6" s="22" t="str">
        <f>A2</f>
        <v>2022년도</v>
      </c>
      <c r="C6" s="72" t="s">
        <v>33</v>
      </c>
      <c r="D6" s="72"/>
      <c r="E6" s="72"/>
    </row>
    <row r="7" spans="1:5" s="23" customFormat="1" ht="33.75" customHeight="1" x14ac:dyDescent="0.35">
      <c r="A7" s="22" t="s">
        <v>28</v>
      </c>
      <c r="B7" s="22" t="str">
        <f>B4</f>
        <v>2022년도</v>
      </c>
      <c r="C7" s="32" t="s">
        <v>34</v>
      </c>
      <c r="D7" s="32"/>
      <c r="E7" s="32"/>
    </row>
    <row r="8" spans="1:5" s="23" customFormat="1" ht="33.75" customHeight="1" x14ac:dyDescent="0.35">
      <c r="A8" s="22" t="s">
        <v>29</v>
      </c>
      <c r="B8" s="22" t="str">
        <f>B5</f>
        <v>2022년도</v>
      </c>
      <c r="C8" s="32" t="s">
        <v>35</v>
      </c>
      <c r="D8" s="32"/>
      <c r="E8" s="32"/>
    </row>
    <row r="9" spans="1:5" s="23" customFormat="1" ht="33.75" customHeight="1" x14ac:dyDescent="0.35">
      <c r="A9" s="22"/>
      <c r="B9" s="22"/>
      <c r="C9" s="69"/>
      <c r="D9" s="69"/>
      <c r="E9" s="69"/>
    </row>
    <row r="10" spans="1:5" s="23" customFormat="1" ht="33.75" customHeight="1" x14ac:dyDescent="0.35">
      <c r="A10" s="22"/>
      <c r="B10" s="22"/>
      <c r="C10" s="69"/>
      <c r="D10" s="69"/>
      <c r="E10" s="69"/>
    </row>
    <row r="11" spans="1:5" s="23" customFormat="1" ht="33.75" customHeight="1" x14ac:dyDescent="0.35">
      <c r="A11" s="22"/>
      <c r="B11" s="22"/>
      <c r="C11" s="69"/>
      <c r="D11" s="69"/>
      <c r="E11" s="69"/>
    </row>
    <row r="12" spans="1:5" s="24" customFormat="1" ht="22.5" customHeight="1" x14ac:dyDescent="0.3">
      <c r="B12" s="25"/>
      <c r="C12" s="26"/>
    </row>
    <row r="13" spans="1:5" ht="22.5" customHeight="1" x14ac:dyDescent="0.3"/>
    <row r="14" spans="1:5" ht="22.5" customHeight="1" x14ac:dyDescent="0.3"/>
  </sheetData>
  <mergeCells count="7">
    <mergeCell ref="C11:E11"/>
    <mergeCell ref="A2:B2"/>
    <mergeCell ref="C2:E2"/>
    <mergeCell ref="C4:E4"/>
    <mergeCell ref="C6:E6"/>
    <mergeCell ref="C9:E9"/>
    <mergeCell ref="C10:E10"/>
  </mergeCells>
  <phoneticPr fontId="2" type="noConversion"/>
  <pageMargins left="1.1200000000000001" right="0.39370078740157483" top="1.22" bottom="0.59055118110236227" header="0.39370078740157483" footer="0.39370078740157483"/>
  <pageSetup paperSize="9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showGridLines="0" showRowColHeaders="0" showRuler="0" view="pageLayout" zoomScaleNormal="100" workbookViewId="0">
      <selection activeCell="A2" sqref="A2:C2"/>
    </sheetView>
  </sheetViews>
  <sheetFormatPr defaultRowHeight="16.5" x14ac:dyDescent="0.15"/>
  <cols>
    <col min="1" max="1" width="4.21875" style="15" bestFit="1" customWidth="1"/>
    <col min="2" max="2" width="12.21875" style="16" bestFit="1" customWidth="1"/>
    <col min="3" max="3" width="9.33203125" style="16" bestFit="1" customWidth="1"/>
    <col min="4" max="5" width="10.77734375" style="16" customWidth="1"/>
    <col min="6" max="6" width="9.77734375" style="16" customWidth="1"/>
    <col min="7" max="7" width="8" style="17" bestFit="1" customWidth="1"/>
    <col min="8" max="8" width="15.109375" style="17" bestFit="1" customWidth="1"/>
    <col min="9" max="9" width="11.21875" style="18" customWidth="1"/>
    <col min="10" max="10" width="11.33203125" style="18" customWidth="1"/>
    <col min="11" max="11" width="10.33203125" style="18" customWidth="1"/>
    <col min="12" max="16384" width="8.88671875" style="16"/>
  </cols>
  <sheetData>
    <row r="1" spans="1:12" s="1" customFormat="1" ht="20.100000000000001" customHeight="1" x14ac:dyDescent="0.15">
      <c r="A1" s="73" t="s">
        <v>0</v>
      </c>
      <c r="B1" s="73" t="s">
        <v>1</v>
      </c>
      <c r="C1" s="73"/>
      <c r="D1" s="73"/>
      <c r="E1" s="73"/>
      <c r="F1" s="73"/>
      <c r="G1" s="74" t="s">
        <v>2</v>
      </c>
      <c r="H1" s="74"/>
      <c r="I1" s="74"/>
      <c r="J1" s="74"/>
      <c r="K1" s="74"/>
    </row>
    <row r="2" spans="1:12" s="1" customFormat="1" ht="20.100000000000001" customHeight="1" x14ac:dyDescent="0.15">
      <c r="A2" s="73"/>
      <c r="B2" s="73" t="s">
        <v>3</v>
      </c>
      <c r="C2" s="73" t="s">
        <v>4</v>
      </c>
      <c r="D2" s="73" t="s">
        <v>5</v>
      </c>
      <c r="E2" s="73"/>
      <c r="F2" s="38" t="s">
        <v>24</v>
      </c>
      <c r="G2" s="74" t="s">
        <v>3</v>
      </c>
      <c r="H2" s="74" t="s">
        <v>4</v>
      </c>
      <c r="I2" s="75" t="s">
        <v>5</v>
      </c>
      <c r="J2" s="75"/>
      <c r="K2" s="39" t="s">
        <v>24</v>
      </c>
    </row>
    <row r="3" spans="1:12" s="1" customFormat="1" ht="20.100000000000001" customHeight="1" x14ac:dyDescent="0.15">
      <c r="A3" s="73"/>
      <c r="B3" s="73"/>
      <c r="C3" s="73"/>
      <c r="D3" s="38" t="s">
        <v>84</v>
      </c>
      <c r="E3" s="38" t="s">
        <v>85</v>
      </c>
      <c r="F3" s="38" t="s">
        <v>6</v>
      </c>
      <c r="G3" s="74"/>
      <c r="H3" s="74"/>
      <c r="I3" s="38" t="s">
        <v>86</v>
      </c>
      <c r="J3" s="38" t="s">
        <v>85</v>
      </c>
      <c r="K3" s="39" t="s">
        <v>6</v>
      </c>
    </row>
    <row r="4" spans="1:12" s="1" customFormat="1" ht="20.100000000000001" customHeight="1" x14ac:dyDescent="0.15">
      <c r="A4" s="73" t="s">
        <v>22</v>
      </c>
      <c r="B4" s="73"/>
      <c r="C4" s="73"/>
      <c r="D4" s="31">
        <f>SUM(D5,D7,D9,D11,D13,D15)</f>
        <v>755135000</v>
      </c>
      <c r="E4" s="31">
        <f t="shared" ref="E4:F4" si="0">SUM(E5,E7,E9,E11,E13,E15)</f>
        <v>726650000</v>
      </c>
      <c r="F4" s="31">
        <f t="shared" si="0"/>
        <v>-28485000</v>
      </c>
      <c r="G4" s="74" t="s">
        <v>23</v>
      </c>
      <c r="H4" s="74"/>
      <c r="I4" s="48">
        <f>SUM(I5,I9,I11,I15,I17)</f>
        <v>755135000</v>
      </c>
      <c r="J4" s="48">
        <f>SUM(J5,J9,J11,J15,J17)</f>
        <v>726650000</v>
      </c>
      <c r="K4" s="48">
        <f>J4-I4</f>
        <v>-28485000</v>
      </c>
    </row>
    <row r="5" spans="1:12" s="1" customFormat="1" ht="20.100000000000001" customHeight="1" x14ac:dyDescent="0.15">
      <c r="A5" s="2">
        <v>1</v>
      </c>
      <c r="B5" s="12" t="s">
        <v>71</v>
      </c>
      <c r="C5" s="12"/>
      <c r="D5" s="4">
        <f>D6</f>
        <v>183702000</v>
      </c>
      <c r="E5" s="4">
        <f>E6</f>
        <v>154355487</v>
      </c>
      <c r="F5" s="5">
        <f t="shared" ref="F5:F6" si="1">E5-D5</f>
        <v>-29346513</v>
      </c>
      <c r="G5" s="13" t="s">
        <v>7</v>
      </c>
      <c r="H5" s="13"/>
      <c r="I5" s="5">
        <f>SUM(I6:I8)</f>
        <v>527641450</v>
      </c>
      <c r="J5" s="5">
        <f>SUM(J6:J8)</f>
        <v>510999012</v>
      </c>
      <c r="K5" s="5">
        <f>J5-I5</f>
        <v>-16642438</v>
      </c>
    </row>
    <row r="6" spans="1:12" s="1" customFormat="1" ht="20.100000000000001" customHeight="1" x14ac:dyDescent="0.15">
      <c r="A6" s="2">
        <v>2</v>
      </c>
      <c r="B6" s="12"/>
      <c r="C6" s="12" t="s">
        <v>71</v>
      </c>
      <c r="D6" s="4">
        <f>'총괄표(목)'!E6</f>
        <v>183702000</v>
      </c>
      <c r="E6" s="4">
        <f>'총괄표(목)'!F6</f>
        <v>154355487</v>
      </c>
      <c r="F6" s="5">
        <f t="shared" si="1"/>
        <v>-29346513</v>
      </c>
      <c r="G6" s="13"/>
      <c r="H6" s="13" t="s">
        <v>8</v>
      </c>
      <c r="I6" s="5">
        <f>'총괄표(목)'!K6</f>
        <v>481933810</v>
      </c>
      <c r="J6" s="5">
        <f>'총괄표(목)'!L6</f>
        <v>465113800</v>
      </c>
      <c r="K6" s="5">
        <f t="shared" ref="K6:K8" si="2">J6-I6</f>
        <v>-16820010</v>
      </c>
    </row>
    <row r="7" spans="1:12" s="1" customFormat="1" ht="20.100000000000001" customHeight="1" x14ac:dyDescent="0.15">
      <c r="A7" s="2">
        <v>3</v>
      </c>
      <c r="B7" s="12" t="s">
        <v>9</v>
      </c>
      <c r="C7" s="12"/>
      <c r="D7" s="4">
        <f>D8</f>
        <v>513551550</v>
      </c>
      <c r="E7" s="4">
        <f>E8</f>
        <v>500774080</v>
      </c>
      <c r="F7" s="5">
        <f t="shared" ref="F7:F13" si="3">E7-D7</f>
        <v>-12777470</v>
      </c>
      <c r="G7" s="13"/>
      <c r="H7" s="12" t="s">
        <v>10</v>
      </c>
      <c r="I7" s="5">
        <f>'총괄표(목)'!K12</f>
        <v>1440000</v>
      </c>
      <c r="J7" s="5">
        <f>'총괄표(목)'!L12</f>
        <v>1220150</v>
      </c>
      <c r="K7" s="5">
        <f t="shared" si="2"/>
        <v>-219850</v>
      </c>
    </row>
    <row r="8" spans="1:12" s="1" customFormat="1" ht="20.100000000000001" customHeight="1" x14ac:dyDescent="0.15">
      <c r="A8" s="2">
        <v>4</v>
      </c>
      <c r="B8" s="12"/>
      <c r="C8" s="12" t="s">
        <v>9</v>
      </c>
      <c r="D8" s="4">
        <f>'총괄표(목)'!E9</f>
        <v>513551550</v>
      </c>
      <c r="E8" s="4">
        <f>'총괄표(목)'!F9</f>
        <v>500774080</v>
      </c>
      <c r="F8" s="5">
        <f t="shared" si="3"/>
        <v>-12777470</v>
      </c>
      <c r="G8" s="13"/>
      <c r="H8" s="13" t="s">
        <v>62</v>
      </c>
      <c r="I8" s="5">
        <f>'총괄표(목)'!K15</f>
        <v>44267640</v>
      </c>
      <c r="J8" s="5">
        <f>'총괄표(목)'!L15</f>
        <v>44665062</v>
      </c>
      <c r="K8" s="5">
        <f t="shared" si="2"/>
        <v>397422</v>
      </c>
    </row>
    <row r="9" spans="1:12" s="1" customFormat="1" ht="20.100000000000001" customHeight="1" x14ac:dyDescent="0.15">
      <c r="A9" s="2">
        <v>5</v>
      </c>
      <c r="B9" s="12" t="s">
        <v>11</v>
      </c>
      <c r="C9" s="12"/>
      <c r="D9" s="4">
        <f>D10</f>
        <v>840000</v>
      </c>
      <c r="E9" s="4">
        <f>E10</f>
        <v>900000</v>
      </c>
      <c r="F9" s="5">
        <f t="shared" si="3"/>
        <v>60000</v>
      </c>
      <c r="G9" s="12" t="s">
        <v>12</v>
      </c>
      <c r="H9" s="13"/>
      <c r="I9" s="5">
        <f>I10</f>
        <v>20018360</v>
      </c>
      <c r="J9" s="5">
        <f>J10</f>
        <v>17851950</v>
      </c>
      <c r="K9" s="5">
        <f t="shared" ref="K9:K14" si="4">J9-I9</f>
        <v>-2166410</v>
      </c>
    </row>
    <row r="10" spans="1:12" s="1" customFormat="1" ht="20.100000000000001" customHeight="1" x14ac:dyDescent="0.15">
      <c r="A10" s="2">
        <v>6</v>
      </c>
      <c r="B10" s="12"/>
      <c r="C10" s="12" t="s">
        <v>11</v>
      </c>
      <c r="D10" s="4">
        <f>'총괄표(목)'!E15</f>
        <v>840000</v>
      </c>
      <c r="E10" s="4">
        <f>'총괄표(목)'!F15</f>
        <v>900000</v>
      </c>
      <c r="F10" s="5">
        <f t="shared" si="3"/>
        <v>60000</v>
      </c>
      <c r="G10" s="13"/>
      <c r="H10" s="12" t="s">
        <v>13</v>
      </c>
      <c r="I10" s="5">
        <f>'총괄표(목)'!K23</f>
        <v>20018360</v>
      </c>
      <c r="J10" s="5">
        <f>'총괄표(목)'!L23</f>
        <v>17851950</v>
      </c>
      <c r="K10" s="5">
        <f t="shared" si="4"/>
        <v>-2166410</v>
      </c>
    </row>
    <row r="11" spans="1:12" s="1" customFormat="1" ht="20.100000000000001" customHeight="1" x14ac:dyDescent="0.15">
      <c r="A11" s="2">
        <v>7</v>
      </c>
      <c r="B11" s="12" t="s">
        <v>14</v>
      </c>
      <c r="C11" s="12"/>
      <c r="D11" s="4">
        <f>D12</f>
        <v>36000000</v>
      </c>
      <c r="E11" s="4">
        <f>E12</f>
        <v>42000000</v>
      </c>
      <c r="F11" s="5">
        <f t="shared" si="3"/>
        <v>6000000</v>
      </c>
      <c r="G11" s="12" t="s">
        <v>15</v>
      </c>
      <c r="H11" s="13"/>
      <c r="I11" s="5">
        <f>SUM(I12:I14)</f>
        <v>191111680</v>
      </c>
      <c r="J11" s="5">
        <f>SUM(J12:J14)</f>
        <v>187085820</v>
      </c>
      <c r="K11" s="5">
        <f t="shared" si="4"/>
        <v>-4025860</v>
      </c>
    </row>
    <row r="12" spans="1:12" s="1" customFormat="1" ht="20.100000000000001" customHeight="1" x14ac:dyDescent="0.15">
      <c r="A12" s="2">
        <v>8</v>
      </c>
      <c r="B12" s="12"/>
      <c r="C12" s="12" t="s">
        <v>14</v>
      </c>
      <c r="D12" s="4">
        <f>'총괄표(목)'!E19</f>
        <v>36000000</v>
      </c>
      <c r="E12" s="4">
        <f>'총괄표(목)'!F19</f>
        <v>42000000</v>
      </c>
      <c r="F12" s="5">
        <f t="shared" si="3"/>
        <v>6000000</v>
      </c>
      <c r="G12" s="13"/>
      <c r="H12" s="12" t="s">
        <v>16</v>
      </c>
      <c r="I12" s="5">
        <f>'총괄표(목)'!K28</f>
        <v>1110000</v>
      </c>
      <c r="J12" s="5">
        <f>'총괄표(목)'!L28</f>
        <v>1938560</v>
      </c>
      <c r="K12" s="5">
        <f t="shared" si="4"/>
        <v>828560</v>
      </c>
    </row>
    <row r="13" spans="1:12" s="1" customFormat="1" ht="20.100000000000001" customHeight="1" x14ac:dyDescent="0.15">
      <c r="A13" s="2">
        <v>9</v>
      </c>
      <c r="B13" s="12" t="s">
        <v>17</v>
      </c>
      <c r="C13" s="12"/>
      <c r="D13" s="4">
        <f>D14</f>
        <v>20646175</v>
      </c>
      <c r="E13" s="4">
        <f>E14</f>
        <v>27654899</v>
      </c>
      <c r="F13" s="5">
        <f t="shared" si="3"/>
        <v>7008724</v>
      </c>
      <c r="G13" s="13"/>
      <c r="H13" s="12" t="s">
        <v>18</v>
      </c>
      <c r="I13" s="5">
        <v>0</v>
      </c>
      <c r="J13" s="5">
        <v>0</v>
      </c>
      <c r="K13" s="5">
        <f t="shared" si="4"/>
        <v>0</v>
      </c>
    </row>
    <row r="14" spans="1:12" s="1" customFormat="1" ht="20.100000000000001" customHeight="1" x14ac:dyDescent="0.15">
      <c r="A14" s="2">
        <v>10</v>
      </c>
      <c r="B14" s="12"/>
      <c r="C14" s="12" t="s">
        <v>17</v>
      </c>
      <c r="D14" s="4">
        <f>'총괄표(목)'!E23</f>
        <v>20646175</v>
      </c>
      <c r="E14" s="4">
        <f>'총괄표(목)'!F23</f>
        <v>27654899</v>
      </c>
      <c r="F14" s="5">
        <f>E14-D14</f>
        <v>7008724</v>
      </c>
      <c r="G14" s="13"/>
      <c r="H14" s="12" t="s">
        <v>15</v>
      </c>
      <c r="I14" s="5">
        <f>'총괄표(목)'!K32</f>
        <v>190001680</v>
      </c>
      <c r="J14" s="5">
        <f>'총괄표(목)'!L32</f>
        <v>185147260</v>
      </c>
      <c r="K14" s="5">
        <f t="shared" si="4"/>
        <v>-4854420</v>
      </c>
    </row>
    <row r="15" spans="1:12" s="1" customFormat="1" ht="20.100000000000001" customHeight="1" x14ac:dyDescent="0.15">
      <c r="A15" s="2">
        <v>11</v>
      </c>
      <c r="B15" s="59" t="s">
        <v>19</v>
      </c>
      <c r="C15" s="59"/>
      <c r="D15" s="60">
        <f>D16</f>
        <v>395275</v>
      </c>
      <c r="E15" s="60">
        <f>E16</f>
        <v>965534</v>
      </c>
      <c r="F15" s="61">
        <f>E15-D15</f>
        <v>570259</v>
      </c>
      <c r="G15" s="12" t="s">
        <v>20</v>
      </c>
      <c r="H15" s="13"/>
      <c r="I15" s="5">
        <f>SUM(I16)</f>
        <v>35275</v>
      </c>
      <c r="J15" s="5">
        <f>SUM(J16)</f>
        <v>22448</v>
      </c>
      <c r="K15" s="5">
        <f t="shared" ref="K15:K18" si="5">J15-I15</f>
        <v>-12827</v>
      </c>
      <c r="L15" s="14"/>
    </row>
    <row r="16" spans="1:12" s="1" customFormat="1" ht="20.100000000000001" customHeight="1" x14ac:dyDescent="0.15">
      <c r="A16" s="56">
        <v>12</v>
      </c>
      <c r="B16" s="62"/>
      <c r="C16" s="62" t="s">
        <v>19</v>
      </c>
      <c r="D16" s="63">
        <f>'총괄표(목)'!E27</f>
        <v>395275</v>
      </c>
      <c r="E16" s="63">
        <f>'총괄표(목)'!F27</f>
        <v>965534</v>
      </c>
      <c r="F16" s="64">
        <f>E16-D16</f>
        <v>570259</v>
      </c>
      <c r="G16" s="58"/>
      <c r="H16" s="12" t="s">
        <v>20</v>
      </c>
      <c r="I16" s="5">
        <f>'총괄표(목)'!K38</f>
        <v>35275</v>
      </c>
      <c r="J16" s="5">
        <f>'총괄표(목)'!L38</f>
        <v>22448</v>
      </c>
      <c r="K16" s="5">
        <f t="shared" si="5"/>
        <v>-12827</v>
      </c>
      <c r="L16" s="14"/>
    </row>
    <row r="17" spans="1:12" s="1" customFormat="1" ht="20.100000000000001" customHeight="1" x14ac:dyDescent="0.15">
      <c r="A17" s="56">
        <v>13</v>
      </c>
      <c r="B17" s="65"/>
      <c r="C17" s="65"/>
      <c r="D17" s="65"/>
      <c r="E17" s="65"/>
      <c r="F17" s="65"/>
      <c r="G17" s="57" t="s">
        <v>21</v>
      </c>
      <c r="H17" s="13"/>
      <c r="I17" s="5">
        <f>SUM(I18)</f>
        <v>16328235</v>
      </c>
      <c r="J17" s="5">
        <f>SUM(J18)</f>
        <v>10690770</v>
      </c>
      <c r="K17" s="5">
        <f t="shared" si="5"/>
        <v>-5637465</v>
      </c>
      <c r="L17" s="14"/>
    </row>
    <row r="18" spans="1:12" s="1" customFormat="1" ht="20.100000000000001" customHeight="1" x14ac:dyDescent="0.15">
      <c r="A18" s="56">
        <v>14</v>
      </c>
      <c r="B18" s="65"/>
      <c r="C18" s="65"/>
      <c r="D18" s="65"/>
      <c r="E18" s="65"/>
      <c r="F18" s="65"/>
      <c r="G18" s="58"/>
      <c r="H18" s="12" t="s">
        <v>21</v>
      </c>
      <c r="I18" s="5">
        <f>'총괄표(목)'!K41</f>
        <v>16328235</v>
      </c>
      <c r="J18" s="5">
        <f>'총괄표(목)'!L41</f>
        <v>10690770</v>
      </c>
      <c r="K18" s="5">
        <f t="shared" si="5"/>
        <v>-5637465</v>
      </c>
    </row>
    <row r="19" spans="1:12" s="1" customFormat="1" ht="20.100000000000001" customHeight="1" x14ac:dyDescent="0.15">
      <c r="A19" s="15"/>
      <c r="B19" s="16"/>
      <c r="C19" s="16"/>
      <c r="D19" s="16"/>
      <c r="E19" s="16"/>
      <c r="F19" s="16"/>
      <c r="G19" s="17"/>
      <c r="H19" s="17"/>
      <c r="I19" s="18"/>
      <c r="J19" s="18"/>
      <c r="K19" s="18"/>
    </row>
    <row r="20" spans="1:12" s="1" customFormat="1" ht="20.100000000000001" customHeight="1" x14ac:dyDescent="0.15">
      <c r="A20" s="15"/>
      <c r="B20" s="16"/>
      <c r="C20" s="16"/>
      <c r="D20" s="16"/>
      <c r="E20" s="16"/>
      <c r="F20" s="16"/>
      <c r="G20" s="17"/>
      <c r="H20" s="17"/>
      <c r="I20" s="18"/>
      <c r="J20" s="18"/>
      <c r="K20" s="18"/>
    </row>
  </sheetData>
  <mergeCells count="11">
    <mergeCell ref="A4:C4"/>
    <mergeCell ref="G4:H4"/>
    <mergeCell ref="A1:A3"/>
    <mergeCell ref="B1:F1"/>
    <mergeCell ref="G1:K1"/>
    <mergeCell ref="B2:B3"/>
    <mergeCell ref="C2:C3"/>
    <mergeCell ref="D2:E2"/>
    <mergeCell ref="G2:G3"/>
    <mergeCell ref="H2:H3"/>
    <mergeCell ref="I2:J2"/>
  </mergeCells>
  <phoneticPr fontId="2" type="noConversion"/>
  <printOptions horizontalCentered="1"/>
  <pageMargins left="0.35433070866141736" right="0.19685039370078741" top="1.4566929133858268" bottom="0.6692913385826772" header="0.86614173228346458" footer="0.31496062992125984"/>
  <pageSetup paperSize="9" fitToWidth="0" orientation="landscape" r:id="rId1"/>
  <headerFooter alignWithMargins="0">
    <oddHeader>&amp;C&amp;"HY강M,굵게"&amp;20 2022년도 1차 추경예산 총괄</oddHeader>
    <oddFooter>&amp;R&amp;"HY강M,보통"&amp;8
 자애자립장</oddFooter>
  </headerFooter>
  <ignoredErrors>
    <ignoredError sqref="D5:E6 D7:E13 D14:E14 I16:J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18" zoomScaleNormal="100" workbookViewId="0">
      <selection activeCell="P26" sqref="P26"/>
    </sheetView>
  </sheetViews>
  <sheetFormatPr defaultRowHeight="16.5" x14ac:dyDescent="0.15"/>
  <cols>
    <col min="1" max="1" width="4.21875" style="104" bestFit="1" customWidth="1"/>
    <col min="2" max="2" width="9.21875" style="105" customWidth="1"/>
    <col min="3" max="3" width="7.5546875" style="105" customWidth="1"/>
    <col min="4" max="4" width="9.77734375" style="105" customWidth="1"/>
    <col min="5" max="6" width="10.33203125" style="80" customWidth="1"/>
    <col min="7" max="7" width="10" style="80" customWidth="1"/>
    <col min="8" max="8" width="5.6640625" style="106" customWidth="1"/>
    <col min="9" max="9" width="6.77734375" style="106" customWidth="1"/>
    <col min="10" max="10" width="10.33203125" style="106" customWidth="1"/>
    <col min="11" max="11" width="11" style="107" customWidth="1"/>
    <col min="12" max="12" width="11.33203125" style="107" customWidth="1"/>
    <col min="13" max="13" width="10.88671875" style="107" customWidth="1"/>
    <col min="14" max="256" width="8.88671875" style="80"/>
    <col min="257" max="257" width="4.21875" style="80" bestFit="1" customWidth="1"/>
    <col min="258" max="258" width="9.21875" style="80" customWidth="1"/>
    <col min="259" max="259" width="7.5546875" style="80" customWidth="1"/>
    <col min="260" max="260" width="9.77734375" style="80" customWidth="1"/>
    <col min="261" max="262" width="10.33203125" style="80" customWidth="1"/>
    <col min="263" max="263" width="10" style="80" customWidth="1"/>
    <col min="264" max="264" width="5.6640625" style="80" customWidth="1"/>
    <col min="265" max="265" width="6.77734375" style="80" customWidth="1"/>
    <col min="266" max="266" width="10.33203125" style="80" customWidth="1"/>
    <col min="267" max="267" width="11" style="80" customWidth="1"/>
    <col min="268" max="268" width="11.33203125" style="80" customWidth="1"/>
    <col min="269" max="269" width="10.88671875" style="80" customWidth="1"/>
    <col min="270" max="512" width="8.88671875" style="80"/>
    <col min="513" max="513" width="4.21875" style="80" bestFit="1" customWidth="1"/>
    <col min="514" max="514" width="9.21875" style="80" customWidth="1"/>
    <col min="515" max="515" width="7.5546875" style="80" customWidth="1"/>
    <col min="516" max="516" width="9.77734375" style="80" customWidth="1"/>
    <col min="517" max="518" width="10.33203125" style="80" customWidth="1"/>
    <col min="519" max="519" width="10" style="80" customWidth="1"/>
    <col min="520" max="520" width="5.6640625" style="80" customWidth="1"/>
    <col min="521" max="521" width="6.77734375" style="80" customWidth="1"/>
    <col min="522" max="522" width="10.33203125" style="80" customWidth="1"/>
    <col min="523" max="523" width="11" style="80" customWidth="1"/>
    <col min="524" max="524" width="11.33203125" style="80" customWidth="1"/>
    <col min="525" max="525" width="10.88671875" style="80" customWidth="1"/>
    <col min="526" max="768" width="8.88671875" style="80"/>
    <col min="769" max="769" width="4.21875" style="80" bestFit="1" customWidth="1"/>
    <col min="770" max="770" width="9.21875" style="80" customWidth="1"/>
    <col min="771" max="771" width="7.5546875" style="80" customWidth="1"/>
    <col min="772" max="772" width="9.77734375" style="80" customWidth="1"/>
    <col min="773" max="774" width="10.33203125" style="80" customWidth="1"/>
    <col min="775" max="775" width="10" style="80" customWidth="1"/>
    <col min="776" max="776" width="5.6640625" style="80" customWidth="1"/>
    <col min="777" max="777" width="6.77734375" style="80" customWidth="1"/>
    <col min="778" max="778" width="10.33203125" style="80" customWidth="1"/>
    <col min="779" max="779" width="11" style="80" customWidth="1"/>
    <col min="780" max="780" width="11.33203125" style="80" customWidth="1"/>
    <col min="781" max="781" width="10.88671875" style="80" customWidth="1"/>
    <col min="782" max="1024" width="8.88671875" style="80"/>
    <col min="1025" max="1025" width="4.21875" style="80" bestFit="1" customWidth="1"/>
    <col min="1026" max="1026" width="9.21875" style="80" customWidth="1"/>
    <col min="1027" max="1027" width="7.5546875" style="80" customWidth="1"/>
    <col min="1028" max="1028" width="9.77734375" style="80" customWidth="1"/>
    <col min="1029" max="1030" width="10.33203125" style="80" customWidth="1"/>
    <col min="1031" max="1031" width="10" style="80" customWidth="1"/>
    <col min="1032" max="1032" width="5.6640625" style="80" customWidth="1"/>
    <col min="1033" max="1033" width="6.77734375" style="80" customWidth="1"/>
    <col min="1034" max="1034" width="10.33203125" style="80" customWidth="1"/>
    <col min="1035" max="1035" width="11" style="80" customWidth="1"/>
    <col min="1036" max="1036" width="11.33203125" style="80" customWidth="1"/>
    <col min="1037" max="1037" width="10.88671875" style="80" customWidth="1"/>
    <col min="1038" max="1280" width="8.88671875" style="80"/>
    <col min="1281" max="1281" width="4.21875" style="80" bestFit="1" customWidth="1"/>
    <col min="1282" max="1282" width="9.21875" style="80" customWidth="1"/>
    <col min="1283" max="1283" width="7.5546875" style="80" customWidth="1"/>
    <col min="1284" max="1284" width="9.77734375" style="80" customWidth="1"/>
    <col min="1285" max="1286" width="10.33203125" style="80" customWidth="1"/>
    <col min="1287" max="1287" width="10" style="80" customWidth="1"/>
    <col min="1288" max="1288" width="5.6640625" style="80" customWidth="1"/>
    <col min="1289" max="1289" width="6.77734375" style="80" customWidth="1"/>
    <col min="1290" max="1290" width="10.33203125" style="80" customWidth="1"/>
    <col min="1291" max="1291" width="11" style="80" customWidth="1"/>
    <col min="1292" max="1292" width="11.33203125" style="80" customWidth="1"/>
    <col min="1293" max="1293" width="10.88671875" style="80" customWidth="1"/>
    <col min="1294" max="1536" width="8.88671875" style="80"/>
    <col min="1537" max="1537" width="4.21875" style="80" bestFit="1" customWidth="1"/>
    <col min="1538" max="1538" width="9.21875" style="80" customWidth="1"/>
    <col min="1539" max="1539" width="7.5546875" style="80" customWidth="1"/>
    <col min="1540" max="1540" width="9.77734375" style="80" customWidth="1"/>
    <col min="1541" max="1542" width="10.33203125" style="80" customWidth="1"/>
    <col min="1543" max="1543" width="10" style="80" customWidth="1"/>
    <col min="1544" max="1544" width="5.6640625" style="80" customWidth="1"/>
    <col min="1545" max="1545" width="6.77734375" style="80" customWidth="1"/>
    <col min="1546" max="1546" width="10.33203125" style="80" customWidth="1"/>
    <col min="1547" max="1547" width="11" style="80" customWidth="1"/>
    <col min="1548" max="1548" width="11.33203125" style="80" customWidth="1"/>
    <col min="1549" max="1549" width="10.88671875" style="80" customWidth="1"/>
    <col min="1550" max="1792" width="8.88671875" style="80"/>
    <col min="1793" max="1793" width="4.21875" style="80" bestFit="1" customWidth="1"/>
    <col min="1794" max="1794" width="9.21875" style="80" customWidth="1"/>
    <col min="1795" max="1795" width="7.5546875" style="80" customWidth="1"/>
    <col min="1796" max="1796" width="9.77734375" style="80" customWidth="1"/>
    <col min="1797" max="1798" width="10.33203125" style="80" customWidth="1"/>
    <col min="1799" max="1799" width="10" style="80" customWidth="1"/>
    <col min="1800" max="1800" width="5.6640625" style="80" customWidth="1"/>
    <col min="1801" max="1801" width="6.77734375" style="80" customWidth="1"/>
    <col min="1802" max="1802" width="10.33203125" style="80" customWidth="1"/>
    <col min="1803" max="1803" width="11" style="80" customWidth="1"/>
    <col min="1804" max="1804" width="11.33203125" style="80" customWidth="1"/>
    <col min="1805" max="1805" width="10.88671875" style="80" customWidth="1"/>
    <col min="1806" max="2048" width="8.88671875" style="80"/>
    <col min="2049" max="2049" width="4.21875" style="80" bestFit="1" customWidth="1"/>
    <col min="2050" max="2050" width="9.21875" style="80" customWidth="1"/>
    <col min="2051" max="2051" width="7.5546875" style="80" customWidth="1"/>
    <col min="2052" max="2052" width="9.77734375" style="80" customWidth="1"/>
    <col min="2053" max="2054" width="10.33203125" style="80" customWidth="1"/>
    <col min="2055" max="2055" width="10" style="80" customWidth="1"/>
    <col min="2056" max="2056" width="5.6640625" style="80" customWidth="1"/>
    <col min="2057" max="2057" width="6.77734375" style="80" customWidth="1"/>
    <col min="2058" max="2058" width="10.33203125" style="80" customWidth="1"/>
    <col min="2059" max="2059" width="11" style="80" customWidth="1"/>
    <col min="2060" max="2060" width="11.33203125" style="80" customWidth="1"/>
    <col min="2061" max="2061" width="10.88671875" style="80" customWidth="1"/>
    <col min="2062" max="2304" width="8.88671875" style="80"/>
    <col min="2305" max="2305" width="4.21875" style="80" bestFit="1" customWidth="1"/>
    <col min="2306" max="2306" width="9.21875" style="80" customWidth="1"/>
    <col min="2307" max="2307" width="7.5546875" style="80" customWidth="1"/>
    <col min="2308" max="2308" width="9.77734375" style="80" customWidth="1"/>
    <col min="2309" max="2310" width="10.33203125" style="80" customWidth="1"/>
    <col min="2311" max="2311" width="10" style="80" customWidth="1"/>
    <col min="2312" max="2312" width="5.6640625" style="80" customWidth="1"/>
    <col min="2313" max="2313" width="6.77734375" style="80" customWidth="1"/>
    <col min="2314" max="2314" width="10.33203125" style="80" customWidth="1"/>
    <col min="2315" max="2315" width="11" style="80" customWidth="1"/>
    <col min="2316" max="2316" width="11.33203125" style="80" customWidth="1"/>
    <col min="2317" max="2317" width="10.88671875" style="80" customWidth="1"/>
    <col min="2318" max="2560" width="8.88671875" style="80"/>
    <col min="2561" max="2561" width="4.21875" style="80" bestFit="1" customWidth="1"/>
    <col min="2562" max="2562" width="9.21875" style="80" customWidth="1"/>
    <col min="2563" max="2563" width="7.5546875" style="80" customWidth="1"/>
    <col min="2564" max="2564" width="9.77734375" style="80" customWidth="1"/>
    <col min="2565" max="2566" width="10.33203125" style="80" customWidth="1"/>
    <col min="2567" max="2567" width="10" style="80" customWidth="1"/>
    <col min="2568" max="2568" width="5.6640625" style="80" customWidth="1"/>
    <col min="2569" max="2569" width="6.77734375" style="80" customWidth="1"/>
    <col min="2570" max="2570" width="10.33203125" style="80" customWidth="1"/>
    <col min="2571" max="2571" width="11" style="80" customWidth="1"/>
    <col min="2572" max="2572" width="11.33203125" style="80" customWidth="1"/>
    <col min="2573" max="2573" width="10.88671875" style="80" customWidth="1"/>
    <col min="2574" max="2816" width="8.88671875" style="80"/>
    <col min="2817" max="2817" width="4.21875" style="80" bestFit="1" customWidth="1"/>
    <col min="2818" max="2818" width="9.21875" style="80" customWidth="1"/>
    <col min="2819" max="2819" width="7.5546875" style="80" customWidth="1"/>
    <col min="2820" max="2820" width="9.77734375" style="80" customWidth="1"/>
    <col min="2821" max="2822" width="10.33203125" style="80" customWidth="1"/>
    <col min="2823" max="2823" width="10" style="80" customWidth="1"/>
    <col min="2824" max="2824" width="5.6640625" style="80" customWidth="1"/>
    <col min="2825" max="2825" width="6.77734375" style="80" customWidth="1"/>
    <col min="2826" max="2826" width="10.33203125" style="80" customWidth="1"/>
    <col min="2827" max="2827" width="11" style="80" customWidth="1"/>
    <col min="2828" max="2828" width="11.33203125" style="80" customWidth="1"/>
    <col min="2829" max="2829" width="10.88671875" style="80" customWidth="1"/>
    <col min="2830" max="3072" width="8.88671875" style="80"/>
    <col min="3073" max="3073" width="4.21875" style="80" bestFit="1" customWidth="1"/>
    <col min="3074" max="3074" width="9.21875" style="80" customWidth="1"/>
    <col min="3075" max="3075" width="7.5546875" style="80" customWidth="1"/>
    <col min="3076" max="3076" width="9.77734375" style="80" customWidth="1"/>
    <col min="3077" max="3078" width="10.33203125" style="80" customWidth="1"/>
    <col min="3079" max="3079" width="10" style="80" customWidth="1"/>
    <col min="3080" max="3080" width="5.6640625" style="80" customWidth="1"/>
    <col min="3081" max="3081" width="6.77734375" style="80" customWidth="1"/>
    <col min="3082" max="3082" width="10.33203125" style="80" customWidth="1"/>
    <col min="3083" max="3083" width="11" style="80" customWidth="1"/>
    <col min="3084" max="3084" width="11.33203125" style="80" customWidth="1"/>
    <col min="3085" max="3085" width="10.88671875" style="80" customWidth="1"/>
    <col min="3086" max="3328" width="8.88671875" style="80"/>
    <col min="3329" max="3329" width="4.21875" style="80" bestFit="1" customWidth="1"/>
    <col min="3330" max="3330" width="9.21875" style="80" customWidth="1"/>
    <col min="3331" max="3331" width="7.5546875" style="80" customWidth="1"/>
    <col min="3332" max="3332" width="9.77734375" style="80" customWidth="1"/>
    <col min="3333" max="3334" width="10.33203125" style="80" customWidth="1"/>
    <col min="3335" max="3335" width="10" style="80" customWidth="1"/>
    <col min="3336" max="3336" width="5.6640625" style="80" customWidth="1"/>
    <col min="3337" max="3337" width="6.77734375" style="80" customWidth="1"/>
    <col min="3338" max="3338" width="10.33203125" style="80" customWidth="1"/>
    <col min="3339" max="3339" width="11" style="80" customWidth="1"/>
    <col min="3340" max="3340" width="11.33203125" style="80" customWidth="1"/>
    <col min="3341" max="3341" width="10.88671875" style="80" customWidth="1"/>
    <col min="3342" max="3584" width="8.88671875" style="80"/>
    <col min="3585" max="3585" width="4.21875" style="80" bestFit="1" customWidth="1"/>
    <col min="3586" max="3586" width="9.21875" style="80" customWidth="1"/>
    <col min="3587" max="3587" width="7.5546875" style="80" customWidth="1"/>
    <col min="3588" max="3588" width="9.77734375" style="80" customWidth="1"/>
    <col min="3589" max="3590" width="10.33203125" style="80" customWidth="1"/>
    <col min="3591" max="3591" width="10" style="80" customWidth="1"/>
    <col min="3592" max="3592" width="5.6640625" style="80" customWidth="1"/>
    <col min="3593" max="3593" width="6.77734375" style="80" customWidth="1"/>
    <col min="3594" max="3594" width="10.33203125" style="80" customWidth="1"/>
    <col min="3595" max="3595" width="11" style="80" customWidth="1"/>
    <col min="3596" max="3596" width="11.33203125" style="80" customWidth="1"/>
    <col min="3597" max="3597" width="10.88671875" style="80" customWidth="1"/>
    <col min="3598" max="3840" width="8.88671875" style="80"/>
    <col min="3841" max="3841" width="4.21875" style="80" bestFit="1" customWidth="1"/>
    <col min="3842" max="3842" width="9.21875" style="80" customWidth="1"/>
    <col min="3843" max="3843" width="7.5546875" style="80" customWidth="1"/>
    <col min="3844" max="3844" width="9.77734375" style="80" customWidth="1"/>
    <col min="3845" max="3846" width="10.33203125" style="80" customWidth="1"/>
    <col min="3847" max="3847" width="10" style="80" customWidth="1"/>
    <col min="3848" max="3848" width="5.6640625" style="80" customWidth="1"/>
    <col min="3849" max="3849" width="6.77734375" style="80" customWidth="1"/>
    <col min="3850" max="3850" width="10.33203125" style="80" customWidth="1"/>
    <col min="3851" max="3851" width="11" style="80" customWidth="1"/>
    <col min="3852" max="3852" width="11.33203125" style="80" customWidth="1"/>
    <col min="3853" max="3853" width="10.88671875" style="80" customWidth="1"/>
    <col min="3854" max="4096" width="8.88671875" style="80"/>
    <col min="4097" max="4097" width="4.21875" style="80" bestFit="1" customWidth="1"/>
    <col min="4098" max="4098" width="9.21875" style="80" customWidth="1"/>
    <col min="4099" max="4099" width="7.5546875" style="80" customWidth="1"/>
    <col min="4100" max="4100" width="9.77734375" style="80" customWidth="1"/>
    <col min="4101" max="4102" width="10.33203125" style="80" customWidth="1"/>
    <col min="4103" max="4103" width="10" style="80" customWidth="1"/>
    <col min="4104" max="4104" width="5.6640625" style="80" customWidth="1"/>
    <col min="4105" max="4105" width="6.77734375" style="80" customWidth="1"/>
    <col min="4106" max="4106" width="10.33203125" style="80" customWidth="1"/>
    <col min="4107" max="4107" width="11" style="80" customWidth="1"/>
    <col min="4108" max="4108" width="11.33203125" style="80" customWidth="1"/>
    <col min="4109" max="4109" width="10.88671875" style="80" customWidth="1"/>
    <col min="4110" max="4352" width="8.88671875" style="80"/>
    <col min="4353" max="4353" width="4.21875" style="80" bestFit="1" customWidth="1"/>
    <col min="4354" max="4354" width="9.21875" style="80" customWidth="1"/>
    <col min="4355" max="4355" width="7.5546875" style="80" customWidth="1"/>
    <col min="4356" max="4356" width="9.77734375" style="80" customWidth="1"/>
    <col min="4357" max="4358" width="10.33203125" style="80" customWidth="1"/>
    <col min="4359" max="4359" width="10" style="80" customWidth="1"/>
    <col min="4360" max="4360" width="5.6640625" style="80" customWidth="1"/>
    <col min="4361" max="4361" width="6.77734375" style="80" customWidth="1"/>
    <col min="4362" max="4362" width="10.33203125" style="80" customWidth="1"/>
    <col min="4363" max="4363" width="11" style="80" customWidth="1"/>
    <col min="4364" max="4364" width="11.33203125" style="80" customWidth="1"/>
    <col min="4365" max="4365" width="10.88671875" style="80" customWidth="1"/>
    <col min="4366" max="4608" width="8.88671875" style="80"/>
    <col min="4609" max="4609" width="4.21875" style="80" bestFit="1" customWidth="1"/>
    <col min="4610" max="4610" width="9.21875" style="80" customWidth="1"/>
    <col min="4611" max="4611" width="7.5546875" style="80" customWidth="1"/>
    <col min="4612" max="4612" width="9.77734375" style="80" customWidth="1"/>
    <col min="4613" max="4614" width="10.33203125" style="80" customWidth="1"/>
    <col min="4615" max="4615" width="10" style="80" customWidth="1"/>
    <col min="4616" max="4616" width="5.6640625" style="80" customWidth="1"/>
    <col min="4617" max="4617" width="6.77734375" style="80" customWidth="1"/>
    <col min="4618" max="4618" width="10.33203125" style="80" customWidth="1"/>
    <col min="4619" max="4619" width="11" style="80" customWidth="1"/>
    <col min="4620" max="4620" width="11.33203125" style="80" customWidth="1"/>
    <col min="4621" max="4621" width="10.88671875" style="80" customWidth="1"/>
    <col min="4622" max="4864" width="8.88671875" style="80"/>
    <col min="4865" max="4865" width="4.21875" style="80" bestFit="1" customWidth="1"/>
    <col min="4866" max="4866" width="9.21875" style="80" customWidth="1"/>
    <col min="4867" max="4867" width="7.5546875" style="80" customWidth="1"/>
    <col min="4868" max="4868" width="9.77734375" style="80" customWidth="1"/>
    <col min="4869" max="4870" width="10.33203125" style="80" customWidth="1"/>
    <col min="4871" max="4871" width="10" style="80" customWidth="1"/>
    <col min="4872" max="4872" width="5.6640625" style="80" customWidth="1"/>
    <col min="4873" max="4873" width="6.77734375" style="80" customWidth="1"/>
    <col min="4874" max="4874" width="10.33203125" style="80" customWidth="1"/>
    <col min="4875" max="4875" width="11" style="80" customWidth="1"/>
    <col min="4876" max="4876" width="11.33203125" style="80" customWidth="1"/>
    <col min="4877" max="4877" width="10.88671875" style="80" customWidth="1"/>
    <col min="4878" max="5120" width="8.88671875" style="80"/>
    <col min="5121" max="5121" width="4.21875" style="80" bestFit="1" customWidth="1"/>
    <col min="5122" max="5122" width="9.21875" style="80" customWidth="1"/>
    <col min="5123" max="5123" width="7.5546875" style="80" customWidth="1"/>
    <col min="5124" max="5124" width="9.77734375" style="80" customWidth="1"/>
    <col min="5125" max="5126" width="10.33203125" style="80" customWidth="1"/>
    <col min="5127" max="5127" width="10" style="80" customWidth="1"/>
    <col min="5128" max="5128" width="5.6640625" style="80" customWidth="1"/>
    <col min="5129" max="5129" width="6.77734375" style="80" customWidth="1"/>
    <col min="5130" max="5130" width="10.33203125" style="80" customWidth="1"/>
    <col min="5131" max="5131" width="11" style="80" customWidth="1"/>
    <col min="5132" max="5132" width="11.33203125" style="80" customWidth="1"/>
    <col min="5133" max="5133" width="10.88671875" style="80" customWidth="1"/>
    <col min="5134" max="5376" width="8.88671875" style="80"/>
    <col min="5377" max="5377" width="4.21875" style="80" bestFit="1" customWidth="1"/>
    <col min="5378" max="5378" width="9.21875" style="80" customWidth="1"/>
    <col min="5379" max="5379" width="7.5546875" style="80" customWidth="1"/>
    <col min="5380" max="5380" width="9.77734375" style="80" customWidth="1"/>
    <col min="5381" max="5382" width="10.33203125" style="80" customWidth="1"/>
    <col min="5383" max="5383" width="10" style="80" customWidth="1"/>
    <col min="5384" max="5384" width="5.6640625" style="80" customWidth="1"/>
    <col min="5385" max="5385" width="6.77734375" style="80" customWidth="1"/>
    <col min="5386" max="5386" width="10.33203125" style="80" customWidth="1"/>
    <col min="5387" max="5387" width="11" style="80" customWidth="1"/>
    <col min="5388" max="5388" width="11.33203125" style="80" customWidth="1"/>
    <col min="5389" max="5389" width="10.88671875" style="80" customWidth="1"/>
    <col min="5390" max="5632" width="8.88671875" style="80"/>
    <col min="5633" max="5633" width="4.21875" style="80" bestFit="1" customWidth="1"/>
    <col min="5634" max="5634" width="9.21875" style="80" customWidth="1"/>
    <col min="5635" max="5635" width="7.5546875" style="80" customWidth="1"/>
    <col min="5636" max="5636" width="9.77734375" style="80" customWidth="1"/>
    <col min="5637" max="5638" width="10.33203125" style="80" customWidth="1"/>
    <col min="5639" max="5639" width="10" style="80" customWidth="1"/>
    <col min="5640" max="5640" width="5.6640625" style="80" customWidth="1"/>
    <col min="5641" max="5641" width="6.77734375" style="80" customWidth="1"/>
    <col min="5642" max="5642" width="10.33203125" style="80" customWidth="1"/>
    <col min="5643" max="5643" width="11" style="80" customWidth="1"/>
    <col min="5644" max="5644" width="11.33203125" style="80" customWidth="1"/>
    <col min="5645" max="5645" width="10.88671875" style="80" customWidth="1"/>
    <col min="5646" max="5888" width="8.88671875" style="80"/>
    <col min="5889" max="5889" width="4.21875" style="80" bestFit="1" customWidth="1"/>
    <col min="5890" max="5890" width="9.21875" style="80" customWidth="1"/>
    <col min="5891" max="5891" width="7.5546875" style="80" customWidth="1"/>
    <col min="5892" max="5892" width="9.77734375" style="80" customWidth="1"/>
    <col min="5893" max="5894" width="10.33203125" style="80" customWidth="1"/>
    <col min="5895" max="5895" width="10" style="80" customWidth="1"/>
    <col min="5896" max="5896" width="5.6640625" style="80" customWidth="1"/>
    <col min="5897" max="5897" width="6.77734375" style="80" customWidth="1"/>
    <col min="5898" max="5898" width="10.33203125" style="80" customWidth="1"/>
    <col min="5899" max="5899" width="11" style="80" customWidth="1"/>
    <col min="5900" max="5900" width="11.33203125" style="80" customWidth="1"/>
    <col min="5901" max="5901" width="10.88671875" style="80" customWidth="1"/>
    <col min="5902" max="6144" width="8.88671875" style="80"/>
    <col min="6145" max="6145" width="4.21875" style="80" bestFit="1" customWidth="1"/>
    <col min="6146" max="6146" width="9.21875" style="80" customWidth="1"/>
    <col min="6147" max="6147" width="7.5546875" style="80" customWidth="1"/>
    <col min="6148" max="6148" width="9.77734375" style="80" customWidth="1"/>
    <col min="6149" max="6150" width="10.33203125" style="80" customWidth="1"/>
    <col min="6151" max="6151" width="10" style="80" customWidth="1"/>
    <col min="6152" max="6152" width="5.6640625" style="80" customWidth="1"/>
    <col min="6153" max="6153" width="6.77734375" style="80" customWidth="1"/>
    <col min="6154" max="6154" width="10.33203125" style="80" customWidth="1"/>
    <col min="6155" max="6155" width="11" style="80" customWidth="1"/>
    <col min="6156" max="6156" width="11.33203125" style="80" customWidth="1"/>
    <col min="6157" max="6157" width="10.88671875" style="80" customWidth="1"/>
    <col min="6158" max="6400" width="8.88671875" style="80"/>
    <col min="6401" max="6401" width="4.21875" style="80" bestFit="1" customWidth="1"/>
    <col min="6402" max="6402" width="9.21875" style="80" customWidth="1"/>
    <col min="6403" max="6403" width="7.5546875" style="80" customWidth="1"/>
    <col min="6404" max="6404" width="9.77734375" style="80" customWidth="1"/>
    <col min="6405" max="6406" width="10.33203125" style="80" customWidth="1"/>
    <col min="6407" max="6407" width="10" style="80" customWidth="1"/>
    <col min="6408" max="6408" width="5.6640625" style="80" customWidth="1"/>
    <col min="6409" max="6409" width="6.77734375" style="80" customWidth="1"/>
    <col min="6410" max="6410" width="10.33203125" style="80" customWidth="1"/>
    <col min="6411" max="6411" width="11" style="80" customWidth="1"/>
    <col min="6412" max="6412" width="11.33203125" style="80" customWidth="1"/>
    <col min="6413" max="6413" width="10.88671875" style="80" customWidth="1"/>
    <col min="6414" max="6656" width="8.88671875" style="80"/>
    <col min="6657" max="6657" width="4.21875" style="80" bestFit="1" customWidth="1"/>
    <col min="6658" max="6658" width="9.21875" style="80" customWidth="1"/>
    <col min="6659" max="6659" width="7.5546875" style="80" customWidth="1"/>
    <col min="6660" max="6660" width="9.77734375" style="80" customWidth="1"/>
    <col min="6661" max="6662" width="10.33203125" style="80" customWidth="1"/>
    <col min="6663" max="6663" width="10" style="80" customWidth="1"/>
    <col min="6664" max="6664" width="5.6640625" style="80" customWidth="1"/>
    <col min="6665" max="6665" width="6.77734375" style="80" customWidth="1"/>
    <col min="6666" max="6666" width="10.33203125" style="80" customWidth="1"/>
    <col min="6667" max="6667" width="11" style="80" customWidth="1"/>
    <col min="6668" max="6668" width="11.33203125" style="80" customWidth="1"/>
    <col min="6669" max="6669" width="10.88671875" style="80" customWidth="1"/>
    <col min="6670" max="6912" width="8.88671875" style="80"/>
    <col min="6913" max="6913" width="4.21875" style="80" bestFit="1" customWidth="1"/>
    <col min="6914" max="6914" width="9.21875" style="80" customWidth="1"/>
    <col min="6915" max="6915" width="7.5546875" style="80" customWidth="1"/>
    <col min="6916" max="6916" width="9.77734375" style="80" customWidth="1"/>
    <col min="6917" max="6918" width="10.33203125" style="80" customWidth="1"/>
    <col min="6919" max="6919" width="10" style="80" customWidth="1"/>
    <col min="6920" max="6920" width="5.6640625" style="80" customWidth="1"/>
    <col min="6921" max="6921" width="6.77734375" style="80" customWidth="1"/>
    <col min="6922" max="6922" width="10.33203125" style="80" customWidth="1"/>
    <col min="6923" max="6923" width="11" style="80" customWidth="1"/>
    <col min="6924" max="6924" width="11.33203125" style="80" customWidth="1"/>
    <col min="6925" max="6925" width="10.88671875" style="80" customWidth="1"/>
    <col min="6926" max="7168" width="8.88671875" style="80"/>
    <col min="7169" max="7169" width="4.21875" style="80" bestFit="1" customWidth="1"/>
    <col min="7170" max="7170" width="9.21875" style="80" customWidth="1"/>
    <col min="7171" max="7171" width="7.5546875" style="80" customWidth="1"/>
    <col min="7172" max="7172" width="9.77734375" style="80" customWidth="1"/>
    <col min="7173" max="7174" width="10.33203125" style="80" customWidth="1"/>
    <col min="7175" max="7175" width="10" style="80" customWidth="1"/>
    <col min="7176" max="7176" width="5.6640625" style="80" customWidth="1"/>
    <col min="7177" max="7177" width="6.77734375" style="80" customWidth="1"/>
    <col min="7178" max="7178" width="10.33203125" style="80" customWidth="1"/>
    <col min="7179" max="7179" width="11" style="80" customWidth="1"/>
    <col min="7180" max="7180" width="11.33203125" style="80" customWidth="1"/>
    <col min="7181" max="7181" width="10.88671875" style="80" customWidth="1"/>
    <col min="7182" max="7424" width="8.88671875" style="80"/>
    <col min="7425" max="7425" width="4.21875" style="80" bestFit="1" customWidth="1"/>
    <col min="7426" max="7426" width="9.21875" style="80" customWidth="1"/>
    <col min="7427" max="7427" width="7.5546875" style="80" customWidth="1"/>
    <col min="7428" max="7428" width="9.77734375" style="80" customWidth="1"/>
    <col min="7429" max="7430" width="10.33203125" style="80" customWidth="1"/>
    <col min="7431" max="7431" width="10" style="80" customWidth="1"/>
    <col min="7432" max="7432" width="5.6640625" style="80" customWidth="1"/>
    <col min="7433" max="7433" width="6.77734375" style="80" customWidth="1"/>
    <col min="7434" max="7434" width="10.33203125" style="80" customWidth="1"/>
    <col min="7435" max="7435" width="11" style="80" customWidth="1"/>
    <col min="7436" max="7436" width="11.33203125" style="80" customWidth="1"/>
    <col min="7437" max="7437" width="10.88671875" style="80" customWidth="1"/>
    <col min="7438" max="7680" width="8.88671875" style="80"/>
    <col min="7681" max="7681" width="4.21875" style="80" bestFit="1" customWidth="1"/>
    <col min="7682" max="7682" width="9.21875" style="80" customWidth="1"/>
    <col min="7683" max="7683" width="7.5546875" style="80" customWidth="1"/>
    <col min="7684" max="7684" width="9.77734375" style="80" customWidth="1"/>
    <col min="7685" max="7686" width="10.33203125" style="80" customWidth="1"/>
    <col min="7687" max="7687" width="10" style="80" customWidth="1"/>
    <col min="7688" max="7688" width="5.6640625" style="80" customWidth="1"/>
    <col min="7689" max="7689" width="6.77734375" style="80" customWidth="1"/>
    <col min="7690" max="7690" width="10.33203125" style="80" customWidth="1"/>
    <col min="7691" max="7691" width="11" style="80" customWidth="1"/>
    <col min="7692" max="7692" width="11.33203125" style="80" customWidth="1"/>
    <col min="7693" max="7693" width="10.88671875" style="80" customWidth="1"/>
    <col min="7694" max="7936" width="8.88671875" style="80"/>
    <col min="7937" max="7937" width="4.21875" style="80" bestFit="1" customWidth="1"/>
    <col min="7938" max="7938" width="9.21875" style="80" customWidth="1"/>
    <col min="7939" max="7939" width="7.5546875" style="80" customWidth="1"/>
    <col min="7940" max="7940" width="9.77734375" style="80" customWidth="1"/>
    <col min="7941" max="7942" width="10.33203125" style="80" customWidth="1"/>
    <col min="7943" max="7943" width="10" style="80" customWidth="1"/>
    <col min="7944" max="7944" width="5.6640625" style="80" customWidth="1"/>
    <col min="7945" max="7945" width="6.77734375" style="80" customWidth="1"/>
    <col min="7946" max="7946" width="10.33203125" style="80" customWidth="1"/>
    <col min="7947" max="7947" width="11" style="80" customWidth="1"/>
    <col min="7948" max="7948" width="11.33203125" style="80" customWidth="1"/>
    <col min="7949" max="7949" width="10.88671875" style="80" customWidth="1"/>
    <col min="7950" max="8192" width="8.88671875" style="80"/>
    <col min="8193" max="8193" width="4.21875" style="80" bestFit="1" customWidth="1"/>
    <col min="8194" max="8194" width="9.21875" style="80" customWidth="1"/>
    <col min="8195" max="8195" width="7.5546875" style="80" customWidth="1"/>
    <col min="8196" max="8196" width="9.77734375" style="80" customWidth="1"/>
    <col min="8197" max="8198" width="10.33203125" style="80" customWidth="1"/>
    <col min="8199" max="8199" width="10" style="80" customWidth="1"/>
    <col min="8200" max="8200" width="5.6640625" style="80" customWidth="1"/>
    <col min="8201" max="8201" width="6.77734375" style="80" customWidth="1"/>
    <col min="8202" max="8202" width="10.33203125" style="80" customWidth="1"/>
    <col min="8203" max="8203" width="11" style="80" customWidth="1"/>
    <col min="8204" max="8204" width="11.33203125" style="80" customWidth="1"/>
    <col min="8205" max="8205" width="10.88671875" style="80" customWidth="1"/>
    <col min="8206" max="8448" width="8.88671875" style="80"/>
    <col min="8449" max="8449" width="4.21875" style="80" bestFit="1" customWidth="1"/>
    <col min="8450" max="8450" width="9.21875" style="80" customWidth="1"/>
    <col min="8451" max="8451" width="7.5546875" style="80" customWidth="1"/>
    <col min="8452" max="8452" width="9.77734375" style="80" customWidth="1"/>
    <col min="8453" max="8454" width="10.33203125" style="80" customWidth="1"/>
    <col min="8455" max="8455" width="10" style="80" customWidth="1"/>
    <col min="8456" max="8456" width="5.6640625" style="80" customWidth="1"/>
    <col min="8457" max="8457" width="6.77734375" style="80" customWidth="1"/>
    <col min="8458" max="8458" width="10.33203125" style="80" customWidth="1"/>
    <col min="8459" max="8459" width="11" style="80" customWidth="1"/>
    <col min="8460" max="8460" width="11.33203125" style="80" customWidth="1"/>
    <col min="8461" max="8461" width="10.88671875" style="80" customWidth="1"/>
    <col min="8462" max="8704" width="8.88671875" style="80"/>
    <col min="8705" max="8705" width="4.21875" style="80" bestFit="1" customWidth="1"/>
    <col min="8706" max="8706" width="9.21875" style="80" customWidth="1"/>
    <col min="8707" max="8707" width="7.5546875" style="80" customWidth="1"/>
    <col min="8708" max="8708" width="9.77734375" style="80" customWidth="1"/>
    <col min="8709" max="8710" width="10.33203125" style="80" customWidth="1"/>
    <col min="8711" max="8711" width="10" style="80" customWidth="1"/>
    <col min="8712" max="8712" width="5.6640625" style="80" customWidth="1"/>
    <col min="8713" max="8713" width="6.77734375" style="80" customWidth="1"/>
    <col min="8714" max="8714" width="10.33203125" style="80" customWidth="1"/>
    <col min="8715" max="8715" width="11" style="80" customWidth="1"/>
    <col min="8716" max="8716" width="11.33203125" style="80" customWidth="1"/>
    <col min="8717" max="8717" width="10.88671875" style="80" customWidth="1"/>
    <col min="8718" max="8960" width="8.88671875" style="80"/>
    <col min="8961" max="8961" width="4.21875" style="80" bestFit="1" customWidth="1"/>
    <col min="8962" max="8962" width="9.21875" style="80" customWidth="1"/>
    <col min="8963" max="8963" width="7.5546875" style="80" customWidth="1"/>
    <col min="8964" max="8964" width="9.77734375" style="80" customWidth="1"/>
    <col min="8965" max="8966" width="10.33203125" style="80" customWidth="1"/>
    <col min="8967" max="8967" width="10" style="80" customWidth="1"/>
    <col min="8968" max="8968" width="5.6640625" style="80" customWidth="1"/>
    <col min="8969" max="8969" width="6.77734375" style="80" customWidth="1"/>
    <col min="8970" max="8970" width="10.33203125" style="80" customWidth="1"/>
    <col min="8971" max="8971" width="11" style="80" customWidth="1"/>
    <col min="8972" max="8972" width="11.33203125" style="80" customWidth="1"/>
    <col min="8973" max="8973" width="10.88671875" style="80" customWidth="1"/>
    <col min="8974" max="9216" width="8.88671875" style="80"/>
    <col min="9217" max="9217" width="4.21875" style="80" bestFit="1" customWidth="1"/>
    <col min="9218" max="9218" width="9.21875" style="80" customWidth="1"/>
    <col min="9219" max="9219" width="7.5546875" style="80" customWidth="1"/>
    <col min="9220" max="9220" width="9.77734375" style="80" customWidth="1"/>
    <col min="9221" max="9222" width="10.33203125" style="80" customWidth="1"/>
    <col min="9223" max="9223" width="10" style="80" customWidth="1"/>
    <col min="9224" max="9224" width="5.6640625" style="80" customWidth="1"/>
    <col min="9225" max="9225" width="6.77734375" style="80" customWidth="1"/>
    <col min="9226" max="9226" width="10.33203125" style="80" customWidth="1"/>
    <col min="9227" max="9227" width="11" style="80" customWidth="1"/>
    <col min="9228" max="9228" width="11.33203125" style="80" customWidth="1"/>
    <col min="9229" max="9229" width="10.88671875" style="80" customWidth="1"/>
    <col min="9230" max="9472" width="8.88671875" style="80"/>
    <col min="9473" max="9473" width="4.21875" style="80" bestFit="1" customWidth="1"/>
    <col min="9474" max="9474" width="9.21875" style="80" customWidth="1"/>
    <col min="9475" max="9475" width="7.5546875" style="80" customWidth="1"/>
    <col min="9476" max="9476" width="9.77734375" style="80" customWidth="1"/>
    <col min="9477" max="9478" width="10.33203125" style="80" customWidth="1"/>
    <col min="9479" max="9479" width="10" style="80" customWidth="1"/>
    <col min="9480" max="9480" width="5.6640625" style="80" customWidth="1"/>
    <col min="9481" max="9481" width="6.77734375" style="80" customWidth="1"/>
    <col min="9482" max="9482" width="10.33203125" style="80" customWidth="1"/>
    <col min="9483" max="9483" width="11" style="80" customWidth="1"/>
    <col min="9484" max="9484" width="11.33203125" style="80" customWidth="1"/>
    <col min="9485" max="9485" width="10.88671875" style="80" customWidth="1"/>
    <col min="9486" max="9728" width="8.88671875" style="80"/>
    <col min="9729" max="9729" width="4.21875" style="80" bestFit="1" customWidth="1"/>
    <col min="9730" max="9730" width="9.21875" style="80" customWidth="1"/>
    <col min="9731" max="9731" width="7.5546875" style="80" customWidth="1"/>
    <col min="9732" max="9732" width="9.77734375" style="80" customWidth="1"/>
    <col min="9733" max="9734" width="10.33203125" style="80" customWidth="1"/>
    <col min="9735" max="9735" width="10" style="80" customWidth="1"/>
    <col min="9736" max="9736" width="5.6640625" style="80" customWidth="1"/>
    <col min="9737" max="9737" width="6.77734375" style="80" customWidth="1"/>
    <col min="9738" max="9738" width="10.33203125" style="80" customWidth="1"/>
    <col min="9739" max="9739" width="11" style="80" customWidth="1"/>
    <col min="9740" max="9740" width="11.33203125" style="80" customWidth="1"/>
    <col min="9741" max="9741" width="10.88671875" style="80" customWidth="1"/>
    <col min="9742" max="9984" width="8.88671875" style="80"/>
    <col min="9985" max="9985" width="4.21875" style="80" bestFit="1" customWidth="1"/>
    <col min="9986" max="9986" width="9.21875" style="80" customWidth="1"/>
    <col min="9987" max="9987" width="7.5546875" style="80" customWidth="1"/>
    <col min="9988" max="9988" width="9.77734375" style="80" customWidth="1"/>
    <col min="9989" max="9990" width="10.33203125" style="80" customWidth="1"/>
    <col min="9991" max="9991" width="10" style="80" customWidth="1"/>
    <col min="9992" max="9992" width="5.6640625" style="80" customWidth="1"/>
    <col min="9993" max="9993" width="6.77734375" style="80" customWidth="1"/>
    <col min="9994" max="9994" width="10.33203125" style="80" customWidth="1"/>
    <col min="9995" max="9995" width="11" style="80" customWidth="1"/>
    <col min="9996" max="9996" width="11.33203125" style="80" customWidth="1"/>
    <col min="9997" max="9997" width="10.88671875" style="80" customWidth="1"/>
    <col min="9998" max="10240" width="8.88671875" style="80"/>
    <col min="10241" max="10241" width="4.21875" style="80" bestFit="1" customWidth="1"/>
    <col min="10242" max="10242" width="9.21875" style="80" customWidth="1"/>
    <col min="10243" max="10243" width="7.5546875" style="80" customWidth="1"/>
    <col min="10244" max="10244" width="9.77734375" style="80" customWidth="1"/>
    <col min="10245" max="10246" width="10.33203125" style="80" customWidth="1"/>
    <col min="10247" max="10247" width="10" style="80" customWidth="1"/>
    <col min="10248" max="10248" width="5.6640625" style="80" customWidth="1"/>
    <col min="10249" max="10249" width="6.77734375" style="80" customWidth="1"/>
    <col min="10250" max="10250" width="10.33203125" style="80" customWidth="1"/>
    <col min="10251" max="10251" width="11" style="80" customWidth="1"/>
    <col min="10252" max="10252" width="11.33203125" style="80" customWidth="1"/>
    <col min="10253" max="10253" width="10.88671875" style="80" customWidth="1"/>
    <col min="10254" max="10496" width="8.88671875" style="80"/>
    <col min="10497" max="10497" width="4.21875" style="80" bestFit="1" customWidth="1"/>
    <col min="10498" max="10498" width="9.21875" style="80" customWidth="1"/>
    <col min="10499" max="10499" width="7.5546875" style="80" customWidth="1"/>
    <col min="10500" max="10500" width="9.77734375" style="80" customWidth="1"/>
    <col min="10501" max="10502" width="10.33203125" style="80" customWidth="1"/>
    <col min="10503" max="10503" width="10" style="80" customWidth="1"/>
    <col min="10504" max="10504" width="5.6640625" style="80" customWidth="1"/>
    <col min="10505" max="10505" width="6.77734375" style="80" customWidth="1"/>
    <col min="10506" max="10506" width="10.33203125" style="80" customWidth="1"/>
    <col min="10507" max="10507" width="11" style="80" customWidth="1"/>
    <col min="10508" max="10508" width="11.33203125" style="80" customWidth="1"/>
    <col min="10509" max="10509" width="10.88671875" style="80" customWidth="1"/>
    <col min="10510" max="10752" width="8.88671875" style="80"/>
    <col min="10753" max="10753" width="4.21875" style="80" bestFit="1" customWidth="1"/>
    <col min="10754" max="10754" width="9.21875" style="80" customWidth="1"/>
    <col min="10755" max="10755" width="7.5546875" style="80" customWidth="1"/>
    <col min="10756" max="10756" width="9.77734375" style="80" customWidth="1"/>
    <col min="10757" max="10758" width="10.33203125" style="80" customWidth="1"/>
    <col min="10759" max="10759" width="10" style="80" customWidth="1"/>
    <col min="10760" max="10760" width="5.6640625" style="80" customWidth="1"/>
    <col min="10761" max="10761" width="6.77734375" style="80" customWidth="1"/>
    <col min="10762" max="10762" width="10.33203125" style="80" customWidth="1"/>
    <col min="10763" max="10763" width="11" style="80" customWidth="1"/>
    <col min="10764" max="10764" width="11.33203125" style="80" customWidth="1"/>
    <col min="10765" max="10765" width="10.88671875" style="80" customWidth="1"/>
    <col min="10766" max="11008" width="8.88671875" style="80"/>
    <col min="11009" max="11009" width="4.21875" style="80" bestFit="1" customWidth="1"/>
    <col min="11010" max="11010" width="9.21875" style="80" customWidth="1"/>
    <col min="11011" max="11011" width="7.5546875" style="80" customWidth="1"/>
    <col min="11012" max="11012" width="9.77734375" style="80" customWidth="1"/>
    <col min="11013" max="11014" width="10.33203125" style="80" customWidth="1"/>
    <col min="11015" max="11015" width="10" style="80" customWidth="1"/>
    <col min="11016" max="11016" width="5.6640625" style="80" customWidth="1"/>
    <col min="11017" max="11017" width="6.77734375" style="80" customWidth="1"/>
    <col min="11018" max="11018" width="10.33203125" style="80" customWidth="1"/>
    <col min="11019" max="11019" width="11" style="80" customWidth="1"/>
    <col min="11020" max="11020" width="11.33203125" style="80" customWidth="1"/>
    <col min="11021" max="11021" width="10.88671875" style="80" customWidth="1"/>
    <col min="11022" max="11264" width="8.88671875" style="80"/>
    <col min="11265" max="11265" width="4.21875" style="80" bestFit="1" customWidth="1"/>
    <col min="11266" max="11266" width="9.21875" style="80" customWidth="1"/>
    <col min="11267" max="11267" width="7.5546875" style="80" customWidth="1"/>
    <col min="11268" max="11268" width="9.77734375" style="80" customWidth="1"/>
    <col min="11269" max="11270" width="10.33203125" style="80" customWidth="1"/>
    <col min="11271" max="11271" width="10" style="80" customWidth="1"/>
    <col min="11272" max="11272" width="5.6640625" style="80" customWidth="1"/>
    <col min="11273" max="11273" width="6.77734375" style="80" customWidth="1"/>
    <col min="11274" max="11274" width="10.33203125" style="80" customWidth="1"/>
    <col min="11275" max="11275" width="11" style="80" customWidth="1"/>
    <col min="11276" max="11276" width="11.33203125" style="80" customWidth="1"/>
    <col min="11277" max="11277" width="10.88671875" style="80" customWidth="1"/>
    <col min="11278" max="11520" width="8.88671875" style="80"/>
    <col min="11521" max="11521" width="4.21875" style="80" bestFit="1" customWidth="1"/>
    <col min="11522" max="11522" width="9.21875" style="80" customWidth="1"/>
    <col min="11523" max="11523" width="7.5546875" style="80" customWidth="1"/>
    <col min="11524" max="11524" width="9.77734375" style="80" customWidth="1"/>
    <col min="11525" max="11526" width="10.33203125" style="80" customWidth="1"/>
    <col min="11527" max="11527" width="10" style="80" customWidth="1"/>
    <col min="11528" max="11528" width="5.6640625" style="80" customWidth="1"/>
    <col min="11529" max="11529" width="6.77734375" style="80" customWidth="1"/>
    <col min="11530" max="11530" width="10.33203125" style="80" customWidth="1"/>
    <col min="11531" max="11531" width="11" style="80" customWidth="1"/>
    <col min="11532" max="11532" width="11.33203125" style="80" customWidth="1"/>
    <col min="11533" max="11533" width="10.88671875" style="80" customWidth="1"/>
    <col min="11534" max="11776" width="8.88671875" style="80"/>
    <col min="11777" max="11777" width="4.21875" style="80" bestFit="1" customWidth="1"/>
    <col min="11778" max="11778" width="9.21875" style="80" customWidth="1"/>
    <col min="11779" max="11779" width="7.5546875" style="80" customWidth="1"/>
    <col min="11780" max="11780" width="9.77734375" style="80" customWidth="1"/>
    <col min="11781" max="11782" width="10.33203125" style="80" customWidth="1"/>
    <col min="11783" max="11783" width="10" style="80" customWidth="1"/>
    <col min="11784" max="11784" width="5.6640625" style="80" customWidth="1"/>
    <col min="11785" max="11785" width="6.77734375" style="80" customWidth="1"/>
    <col min="11786" max="11786" width="10.33203125" style="80" customWidth="1"/>
    <col min="11787" max="11787" width="11" style="80" customWidth="1"/>
    <col min="11788" max="11788" width="11.33203125" style="80" customWidth="1"/>
    <col min="11789" max="11789" width="10.88671875" style="80" customWidth="1"/>
    <col min="11790" max="12032" width="8.88671875" style="80"/>
    <col min="12033" max="12033" width="4.21875" style="80" bestFit="1" customWidth="1"/>
    <col min="12034" max="12034" width="9.21875" style="80" customWidth="1"/>
    <col min="12035" max="12035" width="7.5546875" style="80" customWidth="1"/>
    <col min="12036" max="12036" width="9.77734375" style="80" customWidth="1"/>
    <col min="12037" max="12038" width="10.33203125" style="80" customWidth="1"/>
    <col min="12039" max="12039" width="10" style="80" customWidth="1"/>
    <col min="12040" max="12040" width="5.6640625" style="80" customWidth="1"/>
    <col min="12041" max="12041" width="6.77734375" style="80" customWidth="1"/>
    <col min="12042" max="12042" width="10.33203125" style="80" customWidth="1"/>
    <col min="12043" max="12043" width="11" style="80" customWidth="1"/>
    <col min="12044" max="12044" width="11.33203125" style="80" customWidth="1"/>
    <col min="12045" max="12045" width="10.88671875" style="80" customWidth="1"/>
    <col min="12046" max="12288" width="8.88671875" style="80"/>
    <col min="12289" max="12289" width="4.21875" style="80" bestFit="1" customWidth="1"/>
    <col min="12290" max="12290" width="9.21875" style="80" customWidth="1"/>
    <col min="12291" max="12291" width="7.5546875" style="80" customWidth="1"/>
    <col min="12292" max="12292" width="9.77734375" style="80" customWidth="1"/>
    <col min="12293" max="12294" width="10.33203125" style="80" customWidth="1"/>
    <col min="12295" max="12295" width="10" style="80" customWidth="1"/>
    <col min="12296" max="12296" width="5.6640625" style="80" customWidth="1"/>
    <col min="12297" max="12297" width="6.77734375" style="80" customWidth="1"/>
    <col min="12298" max="12298" width="10.33203125" style="80" customWidth="1"/>
    <col min="12299" max="12299" width="11" style="80" customWidth="1"/>
    <col min="12300" max="12300" width="11.33203125" style="80" customWidth="1"/>
    <col min="12301" max="12301" width="10.88671875" style="80" customWidth="1"/>
    <col min="12302" max="12544" width="8.88671875" style="80"/>
    <col min="12545" max="12545" width="4.21875" style="80" bestFit="1" customWidth="1"/>
    <col min="12546" max="12546" width="9.21875" style="80" customWidth="1"/>
    <col min="12547" max="12547" width="7.5546875" style="80" customWidth="1"/>
    <col min="12548" max="12548" width="9.77734375" style="80" customWidth="1"/>
    <col min="12549" max="12550" width="10.33203125" style="80" customWidth="1"/>
    <col min="12551" max="12551" width="10" style="80" customWidth="1"/>
    <col min="12552" max="12552" width="5.6640625" style="80" customWidth="1"/>
    <col min="12553" max="12553" width="6.77734375" style="80" customWidth="1"/>
    <col min="12554" max="12554" width="10.33203125" style="80" customWidth="1"/>
    <col min="12555" max="12555" width="11" style="80" customWidth="1"/>
    <col min="12556" max="12556" width="11.33203125" style="80" customWidth="1"/>
    <col min="12557" max="12557" width="10.88671875" style="80" customWidth="1"/>
    <col min="12558" max="12800" width="8.88671875" style="80"/>
    <col min="12801" max="12801" width="4.21875" style="80" bestFit="1" customWidth="1"/>
    <col min="12802" max="12802" width="9.21875" style="80" customWidth="1"/>
    <col min="12803" max="12803" width="7.5546875" style="80" customWidth="1"/>
    <col min="12804" max="12804" width="9.77734375" style="80" customWidth="1"/>
    <col min="12805" max="12806" width="10.33203125" style="80" customWidth="1"/>
    <col min="12807" max="12807" width="10" style="80" customWidth="1"/>
    <col min="12808" max="12808" width="5.6640625" style="80" customWidth="1"/>
    <col min="12809" max="12809" width="6.77734375" style="80" customWidth="1"/>
    <col min="12810" max="12810" width="10.33203125" style="80" customWidth="1"/>
    <col min="12811" max="12811" width="11" style="80" customWidth="1"/>
    <col min="12812" max="12812" width="11.33203125" style="80" customWidth="1"/>
    <col min="12813" max="12813" width="10.88671875" style="80" customWidth="1"/>
    <col min="12814" max="13056" width="8.88671875" style="80"/>
    <col min="13057" max="13057" width="4.21875" style="80" bestFit="1" customWidth="1"/>
    <col min="13058" max="13058" width="9.21875" style="80" customWidth="1"/>
    <col min="13059" max="13059" width="7.5546875" style="80" customWidth="1"/>
    <col min="13060" max="13060" width="9.77734375" style="80" customWidth="1"/>
    <col min="13061" max="13062" width="10.33203125" style="80" customWidth="1"/>
    <col min="13063" max="13063" width="10" style="80" customWidth="1"/>
    <col min="13064" max="13064" width="5.6640625" style="80" customWidth="1"/>
    <col min="13065" max="13065" width="6.77734375" style="80" customWidth="1"/>
    <col min="13066" max="13066" width="10.33203125" style="80" customWidth="1"/>
    <col min="13067" max="13067" width="11" style="80" customWidth="1"/>
    <col min="13068" max="13068" width="11.33203125" style="80" customWidth="1"/>
    <col min="13069" max="13069" width="10.88671875" style="80" customWidth="1"/>
    <col min="13070" max="13312" width="8.88671875" style="80"/>
    <col min="13313" max="13313" width="4.21875" style="80" bestFit="1" customWidth="1"/>
    <col min="13314" max="13314" width="9.21875" style="80" customWidth="1"/>
    <col min="13315" max="13315" width="7.5546875" style="80" customWidth="1"/>
    <col min="13316" max="13316" width="9.77734375" style="80" customWidth="1"/>
    <col min="13317" max="13318" width="10.33203125" style="80" customWidth="1"/>
    <col min="13319" max="13319" width="10" style="80" customWidth="1"/>
    <col min="13320" max="13320" width="5.6640625" style="80" customWidth="1"/>
    <col min="13321" max="13321" width="6.77734375" style="80" customWidth="1"/>
    <col min="13322" max="13322" width="10.33203125" style="80" customWidth="1"/>
    <col min="13323" max="13323" width="11" style="80" customWidth="1"/>
    <col min="13324" max="13324" width="11.33203125" style="80" customWidth="1"/>
    <col min="13325" max="13325" width="10.88671875" style="80" customWidth="1"/>
    <col min="13326" max="13568" width="8.88671875" style="80"/>
    <col min="13569" max="13569" width="4.21875" style="80" bestFit="1" customWidth="1"/>
    <col min="13570" max="13570" width="9.21875" style="80" customWidth="1"/>
    <col min="13571" max="13571" width="7.5546875" style="80" customWidth="1"/>
    <col min="13572" max="13572" width="9.77734375" style="80" customWidth="1"/>
    <col min="13573" max="13574" width="10.33203125" style="80" customWidth="1"/>
    <col min="13575" max="13575" width="10" style="80" customWidth="1"/>
    <col min="13576" max="13576" width="5.6640625" style="80" customWidth="1"/>
    <col min="13577" max="13577" width="6.77734375" style="80" customWidth="1"/>
    <col min="13578" max="13578" width="10.33203125" style="80" customWidth="1"/>
    <col min="13579" max="13579" width="11" style="80" customWidth="1"/>
    <col min="13580" max="13580" width="11.33203125" style="80" customWidth="1"/>
    <col min="13581" max="13581" width="10.88671875" style="80" customWidth="1"/>
    <col min="13582" max="13824" width="8.88671875" style="80"/>
    <col min="13825" max="13825" width="4.21875" style="80" bestFit="1" customWidth="1"/>
    <col min="13826" max="13826" width="9.21875" style="80" customWidth="1"/>
    <col min="13827" max="13827" width="7.5546875" style="80" customWidth="1"/>
    <col min="13828" max="13828" width="9.77734375" style="80" customWidth="1"/>
    <col min="13829" max="13830" width="10.33203125" style="80" customWidth="1"/>
    <col min="13831" max="13831" width="10" style="80" customWidth="1"/>
    <col min="13832" max="13832" width="5.6640625" style="80" customWidth="1"/>
    <col min="13833" max="13833" width="6.77734375" style="80" customWidth="1"/>
    <col min="13834" max="13834" width="10.33203125" style="80" customWidth="1"/>
    <col min="13835" max="13835" width="11" style="80" customWidth="1"/>
    <col min="13836" max="13836" width="11.33203125" style="80" customWidth="1"/>
    <col min="13837" max="13837" width="10.88671875" style="80" customWidth="1"/>
    <col min="13838" max="14080" width="8.88671875" style="80"/>
    <col min="14081" max="14081" width="4.21875" style="80" bestFit="1" customWidth="1"/>
    <col min="14082" max="14082" width="9.21875" style="80" customWidth="1"/>
    <col min="14083" max="14083" width="7.5546875" style="80" customWidth="1"/>
    <col min="14084" max="14084" width="9.77734375" style="80" customWidth="1"/>
    <col min="14085" max="14086" width="10.33203125" style="80" customWidth="1"/>
    <col min="14087" max="14087" width="10" style="80" customWidth="1"/>
    <col min="14088" max="14088" width="5.6640625" style="80" customWidth="1"/>
    <col min="14089" max="14089" width="6.77734375" style="80" customWidth="1"/>
    <col min="14090" max="14090" width="10.33203125" style="80" customWidth="1"/>
    <col min="14091" max="14091" width="11" style="80" customWidth="1"/>
    <col min="14092" max="14092" width="11.33203125" style="80" customWidth="1"/>
    <col min="14093" max="14093" width="10.88671875" style="80" customWidth="1"/>
    <col min="14094" max="14336" width="8.88671875" style="80"/>
    <col min="14337" max="14337" width="4.21875" style="80" bestFit="1" customWidth="1"/>
    <col min="14338" max="14338" width="9.21875" style="80" customWidth="1"/>
    <col min="14339" max="14339" width="7.5546875" style="80" customWidth="1"/>
    <col min="14340" max="14340" width="9.77734375" style="80" customWidth="1"/>
    <col min="14341" max="14342" width="10.33203125" style="80" customWidth="1"/>
    <col min="14343" max="14343" width="10" style="80" customWidth="1"/>
    <col min="14344" max="14344" width="5.6640625" style="80" customWidth="1"/>
    <col min="14345" max="14345" width="6.77734375" style="80" customWidth="1"/>
    <col min="14346" max="14346" width="10.33203125" style="80" customWidth="1"/>
    <col min="14347" max="14347" width="11" style="80" customWidth="1"/>
    <col min="14348" max="14348" width="11.33203125" style="80" customWidth="1"/>
    <col min="14349" max="14349" width="10.88671875" style="80" customWidth="1"/>
    <col min="14350" max="14592" width="8.88671875" style="80"/>
    <col min="14593" max="14593" width="4.21875" style="80" bestFit="1" customWidth="1"/>
    <col min="14594" max="14594" width="9.21875" style="80" customWidth="1"/>
    <col min="14595" max="14595" width="7.5546875" style="80" customWidth="1"/>
    <col min="14596" max="14596" width="9.77734375" style="80" customWidth="1"/>
    <col min="14597" max="14598" width="10.33203125" style="80" customWidth="1"/>
    <col min="14599" max="14599" width="10" style="80" customWidth="1"/>
    <col min="14600" max="14600" width="5.6640625" style="80" customWidth="1"/>
    <col min="14601" max="14601" width="6.77734375" style="80" customWidth="1"/>
    <col min="14602" max="14602" width="10.33203125" style="80" customWidth="1"/>
    <col min="14603" max="14603" width="11" style="80" customWidth="1"/>
    <col min="14604" max="14604" width="11.33203125" style="80" customWidth="1"/>
    <col min="14605" max="14605" width="10.88671875" style="80" customWidth="1"/>
    <col min="14606" max="14848" width="8.88671875" style="80"/>
    <col min="14849" max="14849" width="4.21875" style="80" bestFit="1" customWidth="1"/>
    <col min="14850" max="14850" width="9.21875" style="80" customWidth="1"/>
    <col min="14851" max="14851" width="7.5546875" style="80" customWidth="1"/>
    <col min="14852" max="14852" width="9.77734375" style="80" customWidth="1"/>
    <col min="14853" max="14854" width="10.33203125" style="80" customWidth="1"/>
    <col min="14855" max="14855" width="10" style="80" customWidth="1"/>
    <col min="14856" max="14856" width="5.6640625" style="80" customWidth="1"/>
    <col min="14857" max="14857" width="6.77734375" style="80" customWidth="1"/>
    <col min="14858" max="14858" width="10.33203125" style="80" customWidth="1"/>
    <col min="14859" max="14859" width="11" style="80" customWidth="1"/>
    <col min="14860" max="14860" width="11.33203125" style="80" customWidth="1"/>
    <col min="14861" max="14861" width="10.88671875" style="80" customWidth="1"/>
    <col min="14862" max="15104" width="8.88671875" style="80"/>
    <col min="15105" max="15105" width="4.21875" style="80" bestFit="1" customWidth="1"/>
    <col min="15106" max="15106" width="9.21875" style="80" customWidth="1"/>
    <col min="15107" max="15107" width="7.5546875" style="80" customWidth="1"/>
    <col min="15108" max="15108" width="9.77734375" style="80" customWidth="1"/>
    <col min="15109" max="15110" width="10.33203125" style="80" customWidth="1"/>
    <col min="15111" max="15111" width="10" style="80" customWidth="1"/>
    <col min="15112" max="15112" width="5.6640625" style="80" customWidth="1"/>
    <col min="15113" max="15113" width="6.77734375" style="80" customWidth="1"/>
    <col min="15114" max="15114" width="10.33203125" style="80" customWidth="1"/>
    <col min="15115" max="15115" width="11" style="80" customWidth="1"/>
    <col min="15116" max="15116" width="11.33203125" style="80" customWidth="1"/>
    <col min="15117" max="15117" width="10.88671875" style="80" customWidth="1"/>
    <col min="15118" max="15360" width="8.88671875" style="80"/>
    <col min="15361" max="15361" width="4.21875" style="80" bestFit="1" customWidth="1"/>
    <col min="15362" max="15362" width="9.21875" style="80" customWidth="1"/>
    <col min="15363" max="15363" width="7.5546875" style="80" customWidth="1"/>
    <col min="15364" max="15364" width="9.77734375" style="80" customWidth="1"/>
    <col min="15365" max="15366" width="10.33203125" style="80" customWidth="1"/>
    <col min="15367" max="15367" width="10" style="80" customWidth="1"/>
    <col min="15368" max="15368" width="5.6640625" style="80" customWidth="1"/>
    <col min="15369" max="15369" width="6.77734375" style="80" customWidth="1"/>
    <col min="15370" max="15370" width="10.33203125" style="80" customWidth="1"/>
    <col min="15371" max="15371" width="11" style="80" customWidth="1"/>
    <col min="15372" max="15372" width="11.33203125" style="80" customWidth="1"/>
    <col min="15373" max="15373" width="10.88671875" style="80" customWidth="1"/>
    <col min="15374" max="15616" width="8.88671875" style="80"/>
    <col min="15617" max="15617" width="4.21875" style="80" bestFit="1" customWidth="1"/>
    <col min="15618" max="15618" width="9.21875" style="80" customWidth="1"/>
    <col min="15619" max="15619" width="7.5546875" style="80" customWidth="1"/>
    <col min="15620" max="15620" width="9.77734375" style="80" customWidth="1"/>
    <col min="15621" max="15622" width="10.33203125" style="80" customWidth="1"/>
    <col min="15623" max="15623" width="10" style="80" customWidth="1"/>
    <col min="15624" max="15624" width="5.6640625" style="80" customWidth="1"/>
    <col min="15625" max="15625" width="6.77734375" style="80" customWidth="1"/>
    <col min="15626" max="15626" width="10.33203125" style="80" customWidth="1"/>
    <col min="15627" max="15627" width="11" style="80" customWidth="1"/>
    <col min="15628" max="15628" width="11.33203125" style="80" customWidth="1"/>
    <col min="15629" max="15629" width="10.88671875" style="80" customWidth="1"/>
    <col min="15630" max="15872" width="8.88671875" style="80"/>
    <col min="15873" max="15873" width="4.21875" style="80" bestFit="1" customWidth="1"/>
    <col min="15874" max="15874" width="9.21875" style="80" customWidth="1"/>
    <col min="15875" max="15875" width="7.5546875" style="80" customWidth="1"/>
    <col min="15876" max="15876" width="9.77734375" style="80" customWidth="1"/>
    <col min="15877" max="15878" width="10.33203125" style="80" customWidth="1"/>
    <col min="15879" max="15879" width="10" style="80" customWidth="1"/>
    <col min="15880" max="15880" width="5.6640625" style="80" customWidth="1"/>
    <col min="15881" max="15881" width="6.77734375" style="80" customWidth="1"/>
    <col min="15882" max="15882" width="10.33203125" style="80" customWidth="1"/>
    <col min="15883" max="15883" width="11" style="80" customWidth="1"/>
    <col min="15884" max="15884" width="11.33203125" style="80" customWidth="1"/>
    <col min="15885" max="15885" width="10.88671875" style="80" customWidth="1"/>
    <col min="15886" max="16128" width="8.88671875" style="80"/>
    <col min="16129" max="16129" width="4.21875" style="80" bestFit="1" customWidth="1"/>
    <col min="16130" max="16130" width="9.21875" style="80" customWidth="1"/>
    <col min="16131" max="16131" width="7.5546875" style="80" customWidth="1"/>
    <col min="16132" max="16132" width="9.77734375" style="80" customWidth="1"/>
    <col min="16133" max="16134" width="10.33203125" style="80" customWidth="1"/>
    <col min="16135" max="16135" width="10" style="80" customWidth="1"/>
    <col min="16136" max="16136" width="5.6640625" style="80" customWidth="1"/>
    <col min="16137" max="16137" width="6.77734375" style="80" customWidth="1"/>
    <col min="16138" max="16138" width="10.33203125" style="80" customWidth="1"/>
    <col min="16139" max="16139" width="11" style="80" customWidth="1"/>
    <col min="16140" max="16140" width="11.33203125" style="80" customWidth="1"/>
    <col min="16141" max="16141" width="10.88671875" style="80" customWidth="1"/>
    <col min="16142" max="16384" width="8.88671875" style="80"/>
  </cols>
  <sheetData>
    <row r="1" spans="1:16" ht="21.75" customHeight="1" x14ac:dyDescent="0.15">
      <c r="A1" s="78" t="s">
        <v>0</v>
      </c>
      <c r="B1" s="78" t="s">
        <v>1</v>
      </c>
      <c r="C1" s="78"/>
      <c r="D1" s="78"/>
      <c r="E1" s="78"/>
      <c r="F1" s="78"/>
      <c r="G1" s="78"/>
      <c r="H1" s="79" t="s">
        <v>2</v>
      </c>
      <c r="I1" s="79"/>
      <c r="J1" s="79"/>
      <c r="K1" s="79"/>
      <c r="L1" s="79"/>
      <c r="M1" s="79"/>
    </row>
    <row r="2" spans="1:16" ht="21.75" customHeight="1" x14ac:dyDescent="0.15">
      <c r="A2" s="78"/>
      <c r="B2" s="81" t="s">
        <v>80</v>
      </c>
      <c r="C2" s="81"/>
      <c r="D2" s="81"/>
      <c r="E2" s="78" t="s">
        <v>81</v>
      </c>
      <c r="F2" s="78" t="s">
        <v>74</v>
      </c>
      <c r="G2" s="78" t="s">
        <v>24</v>
      </c>
      <c r="H2" s="82" t="s">
        <v>80</v>
      </c>
      <c r="I2" s="82"/>
      <c r="J2" s="82"/>
      <c r="K2" s="78" t="s">
        <v>73</v>
      </c>
      <c r="L2" s="78" t="s">
        <v>74</v>
      </c>
      <c r="M2" s="83" t="s">
        <v>24</v>
      </c>
    </row>
    <row r="3" spans="1:16" ht="21.75" customHeight="1" x14ac:dyDescent="0.15">
      <c r="A3" s="78"/>
      <c r="B3" s="84" t="s">
        <v>77</v>
      </c>
      <c r="C3" s="84" t="s">
        <v>78</v>
      </c>
      <c r="D3" s="84" t="s">
        <v>79</v>
      </c>
      <c r="E3" s="78"/>
      <c r="F3" s="78"/>
      <c r="G3" s="78"/>
      <c r="H3" s="85" t="s">
        <v>77</v>
      </c>
      <c r="I3" s="85" t="s">
        <v>78</v>
      </c>
      <c r="J3" s="85" t="s">
        <v>79</v>
      </c>
      <c r="K3" s="78"/>
      <c r="L3" s="78"/>
      <c r="M3" s="83"/>
    </row>
    <row r="4" spans="1:16" ht="21.75" customHeight="1" x14ac:dyDescent="0.15">
      <c r="A4" s="78" t="s">
        <v>75</v>
      </c>
      <c r="B4" s="78"/>
      <c r="C4" s="78"/>
      <c r="D4" s="78"/>
      <c r="E4" s="86">
        <f>SUM(,E5,E8,E14,E18,E22,E27)</f>
        <v>755135000</v>
      </c>
      <c r="F4" s="86">
        <f>SUM(,F5,F8,F14,F18,F22,F27)</f>
        <v>726650000</v>
      </c>
      <c r="G4" s="86">
        <f>SUM(,G5,G8,G14,G18,G22,G27)</f>
        <v>-28485000</v>
      </c>
      <c r="H4" s="82" t="s">
        <v>76</v>
      </c>
      <c r="I4" s="82"/>
      <c r="J4" s="82"/>
      <c r="K4" s="86">
        <f>SUM(K5,K22,K27,K37,K40)</f>
        <v>755135000</v>
      </c>
      <c r="L4" s="86">
        <f>SUM(L5,L22,L27,L37,L40)</f>
        <v>726650000</v>
      </c>
      <c r="M4" s="86">
        <f>SUM(M5,M22,M27,M37,M40)</f>
        <v>-28485000</v>
      </c>
    </row>
    <row r="5" spans="1:16" ht="21.75" customHeight="1" x14ac:dyDescent="0.15">
      <c r="A5" s="87">
        <v>1</v>
      </c>
      <c r="B5" s="88" t="s">
        <v>58</v>
      </c>
      <c r="C5" s="88"/>
      <c r="D5" s="88"/>
      <c r="E5" s="89">
        <f>E6</f>
        <v>183702000</v>
      </c>
      <c r="F5" s="89">
        <f>F6</f>
        <v>154355487</v>
      </c>
      <c r="G5" s="90">
        <f t="shared" ref="G5:G7" si="0">F5-E5</f>
        <v>-29346513</v>
      </c>
      <c r="H5" s="91" t="s">
        <v>7</v>
      </c>
      <c r="I5" s="91"/>
      <c r="J5" s="91"/>
      <c r="K5" s="90">
        <f>SUM(K6,K12,K15)</f>
        <v>527641450</v>
      </c>
      <c r="L5" s="90">
        <f>SUM(L6,L12,L15)</f>
        <v>510999012</v>
      </c>
      <c r="M5" s="90">
        <f t="shared" ref="M5:M10" si="1">L5-K5</f>
        <v>-16642438</v>
      </c>
    </row>
    <row r="6" spans="1:16" ht="21.75" customHeight="1" x14ac:dyDescent="0.15">
      <c r="A6" s="87">
        <v>2</v>
      </c>
      <c r="B6" s="88"/>
      <c r="C6" s="88" t="s">
        <v>58</v>
      </c>
      <c r="D6" s="88"/>
      <c r="E6" s="89">
        <f>E7</f>
        <v>183702000</v>
      </c>
      <c r="F6" s="89">
        <f>F7</f>
        <v>154355487</v>
      </c>
      <c r="G6" s="90">
        <f t="shared" si="0"/>
        <v>-29346513</v>
      </c>
      <c r="H6" s="91"/>
      <c r="I6" s="91" t="s">
        <v>8</v>
      </c>
      <c r="J6" s="91"/>
      <c r="K6" s="90">
        <f>SUM(K7:K11)</f>
        <v>481933810</v>
      </c>
      <c r="L6" s="90">
        <f>SUM(L7:L11)</f>
        <v>465113800</v>
      </c>
      <c r="M6" s="90">
        <f t="shared" si="1"/>
        <v>-16820010</v>
      </c>
    </row>
    <row r="7" spans="1:16" ht="21.75" customHeight="1" x14ac:dyDescent="0.15">
      <c r="A7" s="87">
        <v>3</v>
      </c>
      <c r="B7" s="88"/>
      <c r="C7" s="88"/>
      <c r="D7" s="88" t="s">
        <v>58</v>
      </c>
      <c r="E7" s="89">
        <v>183702000</v>
      </c>
      <c r="F7" s="89">
        <v>154355487</v>
      </c>
      <c r="G7" s="90">
        <f t="shared" si="0"/>
        <v>-29346513</v>
      </c>
      <c r="H7" s="91"/>
      <c r="I7" s="91"/>
      <c r="J7" s="91" t="s">
        <v>36</v>
      </c>
      <c r="K7" s="90">
        <v>295839200</v>
      </c>
      <c r="L7" s="90">
        <v>289263200</v>
      </c>
      <c r="M7" s="90">
        <f t="shared" si="1"/>
        <v>-6576000</v>
      </c>
    </row>
    <row r="8" spans="1:16" ht="21.75" customHeight="1" x14ac:dyDescent="0.15">
      <c r="A8" s="87">
        <v>4</v>
      </c>
      <c r="B8" s="88" t="s">
        <v>9</v>
      </c>
      <c r="C8" s="88"/>
      <c r="D8" s="88"/>
      <c r="E8" s="89">
        <f>E9</f>
        <v>513551550</v>
      </c>
      <c r="F8" s="89">
        <f>F9</f>
        <v>500774080</v>
      </c>
      <c r="G8" s="90">
        <f t="shared" ref="G8:G18" si="2">F8-E8</f>
        <v>-12777470</v>
      </c>
      <c r="H8" s="91"/>
      <c r="I8" s="91"/>
      <c r="J8" s="91" t="s">
        <v>37</v>
      </c>
      <c r="K8" s="90">
        <v>61785470</v>
      </c>
      <c r="L8" s="90">
        <v>60121310</v>
      </c>
      <c r="M8" s="90">
        <f t="shared" si="1"/>
        <v>-1664160</v>
      </c>
    </row>
    <row r="9" spans="1:16" ht="21.75" customHeight="1" x14ac:dyDescent="0.15">
      <c r="A9" s="87">
        <v>5</v>
      </c>
      <c r="B9" s="88"/>
      <c r="C9" s="88" t="s">
        <v>9</v>
      </c>
      <c r="D9" s="88"/>
      <c r="E9" s="89">
        <f>SUM(E10:E13)</f>
        <v>513551550</v>
      </c>
      <c r="F9" s="89">
        <f>SUM(F10:F13)</f>
        <v>500774080</v>
      </c>
      <c r="G9" s="90">
        <f t="shared" si="2"/>
        <v>-12777470</v>
      </c>
      <c r="H9" s="91"/>
      <c r="I9" s="91"/>
      <c r="J9" s="91" t="s">
        <v>38</v>
      </c>
      <c r="K9" s="90">
        <v>44489720</v>
      </c>
      <c r="L9" s="90">
        <v>42988530</v>
      </c>
      <c r="M9" s="90">
        <f t="shared" si="1"/>
        <v>-1501190</v>
      </c>
      <c r="P9" s="80" t="s">
        <v>99</v>
      </c>
    </row>
    <row r="10" spans="1:16" ht="21.75" customHeight="1" x14ac:dyDescent="0.15">
      <c r="A10" s="87">
        <v>6</v>
      </c>
      <c r="B10" s="88"/>
      <c r="C10" s="88"/>
      <c r="D10" s="88" t="s">
        <v>39</v>
      </c>
      <c r="E10" s="89">
        <v>501671550</v>
      </c>
      <c r="F10" s="89">
        <v>489614080</v>
      </c>
      <c r="G10" s="90">
        <f t="shared" si="2"/>
        <v>-12057470</v>
      </c>
      <c r="H10" s="91"/>
      <c r="I10" s="91"/>
      <c r="J10" s="91" t="s">
        <v>40</v>
      </c>
      <c r="K10" s="90">
        <v>50294440</v>
      </c>
      <c r="L10" s="90">
        <v>43908540</v>
      </c>
      <c r="M10" s="90">
        <f t="shared" si="1"/>
        <v>-6385900</v>
      </c>
    </row>
    <row r="11" spans="1:16" ht="21.75" customHeight="1" x14ac:dyDescent="0.15">
      <c r="A11" s="87">
        <v>7</v>
      </c>
      <c r="B11" s="88"/>
      <c r="C11" s="88"/>
      <c r="D11" s="88" t="s">
        <v>41</v>
      </c>
      <c r="E11" s="89">
        <v>11880000</v>
      </c>
      <c r="F11" s="89">
        <v>11160000</v>
      </c>
      <c r="G11" s="90">
        <f t="shared" si="2"/>
        <v>-720000</v>
      </c>
      <c r="H11" s="91"/>
      <c r="I11" s="88"/>
      <c r="J11" s="88" t="s">
        <v>61</v>
      </c>
      <c r="K11" s="90">
        <v>29524980</v>
      </c>
      <c r="L11" s="90">
        <v>28832220</v>
      </c>
      <c r="M11" s="90">
        <f t="shared" ref="M11:M18" si="3">L11-K11</f>
        <v>-692760</v>
      </c>
    </row>
    <row r="12" spans="1:16" ht="21.75" customHeight="1" x14ac:dyDescent="0.15">
      <c r="A12" s="87">
        <v>8</v>
      </c>
      <c r="B12" s="88"/>
      <c r="C12" s="88"/>
      <c r="D12" s="88" t="s">
        <v>42</v>
      </c>
      <c r="E12" s="89">
        <v>0</v>
      </c>
      <c r="F12" s="89">
        <v>0</v>
      </c>
      <c r="G12" s="90">
        <f t="shared" si="2"/>
        <v>0</v>
      </c>
      <c r="H12" s="91"/>
      <c r="I12" s="88" t="s">
        <v>10</v>
      </c>
      <c r="J12" s="88"/>
      <c r="K12" s="90">
        <f>SUM(K13:K14)</f>
        <v>1440000</v>
      </c>
      <c r="L12" s="90">
        <f>SUM(L13:L14)</f>
        <v>1220150</v>
      </c>
      <c r="M12" s="90">
        <f t="shared" si="3"/>
        <v>-219850</v>
      </c>
    </row>
    <row r="13" spans="1:16" ht="21.75" customHeight="1" x14ac:dyDescent="0.15">
      <c r="A13" s="87">
        <v>9</v>
      </c>
      <c r="B13" s="88"/>
      <c r="C13" s="88"/>
      <c r="D13" s="88" t="s">
        <v>59</v>
      </c>
      <c r="E13" s="89">
        <v>0</v>
      </c>
      <c r="F13" s="89">
        <v>0</v>
      </c>
      <c r="G13" s="90">
        <f t="shared" si="2"/>
        <v>0</v>
      </c>
      <c r="H13" s="91"/>
      <c r="I13" s="88"/>
      <c r="J13" s="88" t="s">
        <v>43</v>
      </c>
      <c r="K13" s="90">
        <v>400000</v>
      </c>
      <c r="L13" s="90">
        <v>450650</v>
      </c>
      <c r="M13" s="90">
        <f t="shared" si="3"/>
        <v>50650</v>
      </c>
    </row>
    <row r="14" spans="1:16" ht="21.75" customHeight="1" x14ac:dyDescent="0.15">
      <c r="A14" s="87">
        <v>10</v>
      </c>
      <c r="B14" s="88" t="s">
        <v>11</v>
      </c>
      <c r="C14" s="88"/>
      <c r="D14" s="88"/>
      <c r="E14" s="89">
        <f>E15</f>
        <v>840000</v>
      </c>
      <c r="F14" s="89">
        <f>F15</f>
        <v>900000</v>
      </c>
      <c r="G14" s="90">
        <f t="shared" si="2"/>
        <v>60000</v>
      </c>
      <c r="H14" s="91"/>
      <c r="I14" s="88"/>
      <c r="J14" s="88" t="s">
        <v>44</v>
      </c>
      <c r="K14" s="90">
        <v>1040000</v>
      </c>
      <c r="L14" s="90">
        <v>769500</v>
      </c>
      <c r="M14" s="90">
        <f t="shared" si="3"/>
        <v>-270500</v>
      </c>
    </row>
    <row r="15" spans="1:16" ht="21.75" customHeight="1" x14ac:dyDescent="0.15">
      <c r="A15" s="87">
        <v>11</v>
      </c>
      <c r="B15" s="88"/>
      <c r="C15" s="88" t="s">
        <v>11</v>
      </c>
      <c r="D15" s="88"/>
      <c r="E15" s="89">
        <f>E16+E17</f>
        <v>840000</v>
      </c>
      <c r="F15" s="89">
        <f>F16+F17</f>
        <v>900000</v>
      </c>
      <c r="G15" s="90">
        <f t="shared" si="2"/>
        <v>60000</v>
      </c>
      <c r="H15" s="91"/>
      <c r="I15" s="91" t="s">
        <v>62</v>
      </c>
      <c r="J15" s="91"/>
      <c r="K15" s="90">
        <f>SUM(K16:K21)</f>
        <v>44267640</v>
      </c>
      <c r="L15" s="90">
        <f>SUM(L16:L21)</f>
        <v>44665062</v>
      </c>
      <c r="M15" s="90">
        <f t="shared" si="3"/>
        <v>397422</v>
      </c>
    </row>
    <row r="16" spans="1:16" ht="21.75" customHeight="1" x14ac:dyDescent="0.15">
      <c r="A16" s="87">
        <v>12</v>
      </c>
      <c r="B16" s="88"/>
      <c r="C16" s="88"/>
      <c r="D16" s="88" t="s">
        <v>46</v>
      </c>
      <c r="E16" s="89">
        <v>0</v>
      </c>
      <c r="F16" s="89">
        <v>0</v>
      </c>
      <c r="G16" s="90">
        <f t="shared" si="2"/>
        <v>0</v>
      </c>
      <c r="H16" s="91"/>
      <c r="I16" s="91"/>
      <c r="J16" s="91" t="s">
        <v>45</v>
      </c>
      <c r="K16" s="90">
        <v>300000</v>
      </c>
      <c r="L16" s="90">
        <v>511000</v>
      </c>
      <c r="M16" s="90">
        <f t="shared" si="3"/>
        <v>211000</v>
      </c>
    </row>
    <row r="17" spans="1:13" ht="21.75" customHeight="1" x14ac:dyDescent="0.15">
      <c r="A17" s="87">
        <v>13</v>
      </c>
      <c r="B17" s="88"/>
      <c r="C17" s="88"/>
      <c r="D17" s="88" t="s">
        <v>48</v>
      </c>
      <c r="E17" s="89">
        <v>840000</v>
      </c>
      <c r="F17" s="89">
        <v>900000</v>
      </c>
      <c r="G17" s="90">
        <f t="shared" si="2"/>
        <v>60000</v>
      </c>
      <c r="H17" s="91"/>
      <c r="I17" s="91"/>
      <c r="J17" s="91" t="s">
        <v>47</v>
      </c>
      <c r="K17" s="90">
        <v>12765640</v>
      </c>
      <c r="L17" s="90">
        <v>13109742</v>
      </c>
      <c r="M17" s="90">
        <f t="shared" si="3"/>
        <v>344102</v>
      </c>
    </row>
    <row r="18" spans="1:13" ht="21.75" customHeight="1" x14ac:dyDescent="0.15">
      <c r="A18" s="87">
        <v>14</v>
      </c>
      <c r="B18" s="88" t="s">
        <v>14</v>
      </c>
      <c r="C18" s="88"/>
      <c r="D18" s="88"/>
      <c r="E18" s="89">
        <f>E19</f>
        <v>36000000</v>
      </c>
      <c r="F18" s="89">
        <f>F19</f>
        <v>42000000</v>
      </c>
      <c r="G18" s="90">
        <f t="shared" si="2"/>
        <v>6000000</v>
      </c>
      <c r="H18" s="91"/>
      <c r="I18" s="91"/>
      <c r="J18" s="91" t="s">
        <v>49</v>
      </c>
      <c r="K18" s="90">
        <v>5401000</v>
      </c>
      <c r="L18" s="90">
        <v>5711180</v>
      </c>
      <c r="M18" s="90">
        <f t="shared" si="3"/>
        <v>310180</v>
      </c>
    </row>
    <row r="19" spans="1:13" ht="21.75" customHeight="1" x14ac:dyDescent="0.15">
      <c r="A19" s="87">
        <v>15</v>
      </c>
      <c r="B19" s="88"/>
      <c r="C19" s="88" t="s">
        <v>14</v>
      </c>
      <c r="D19" s="88"/>
      <c r="E19" s="92">
        <f>E20+E21</f>
        <v>36000000</v>
      </c>
      <c r="F19" s="92">
        <f>F20+F21</f>
        <v>42000000</v>
      </c>
      <c r="G19" s="93">
        <f t="shared" ref="G19:G21" si="4">F19-E19</f>
        <v>6000000</v>
      </c>
      <c r="H19" s="91"/>
      <c r="I19" s="91"/>
      <c r="J19" s="91" t="s">
        <v>50</v>
      </c>
      <c r="K19" s="90">
        <v>14306500</v>
      </c>
      <c r="L19" s="90">
        <v>12478840</v>
      </c>
      <c r="M19" s="90">
        <f t="shared" ref="M19:M21" si="5">L19-K19</f>
        <v>-1827660</v>
      </c>
    </row>
    <row r="20" spans="1:13" ht="21.75" customHeight="1" x14ac:dyDescent="0.15">
      <c r="A20" s="87">
        <v>16</v>
      </c>
      <c r="B20" s="88"/>
      <c r="C20" s="88"/>
      <c r="D20" s="88" t="s">
        <v>51</v>
      </c>
      <c r="E20" s="92">
        <v>36000000</v>
      </c>
      <c r="F20" s="92">
        <v>42000000</v>
      </c>
      <c r="G20" s="93">
        <f t="shared" si="4"/>
        <v>6000000</v>
      </c>
      <c r="H20" s="91"/>
      <c r="I20" s="91"/>
      <c r="J20" s="91" t="s">
        <v>88</v>
      </c>
      <c r="K20" s="90">
        <v>10382500</v>
      </c>
      <c r="L20" s="90">
        <v>12201300</v>
      </c>
      <c r="M20" s="90">
        <f t="shared" si="5"/>
        <v>1818800</v>
      </c>
    </row>
    <row r="21" spans="1:13" ht="21.75" customHeight="1" x14ac:dyDescent="0.15">
      <c r="A21" s="87">
        <v>17</v>
      </c>
      <c r="B21" s="94"/>
      <c r="C21" s="94"/>
      <c r="D21" s="94" t="s">
        <v>87</v>
      </c>
      <c r="E21" s="95">
        <v>0</v>
      </c>
      <c r="F21" s="92">
        <v>0</v>
      </c>
      <c r="G21" s="93">
        <f t="shared" si="4"/>
        <v>0</v>
      </c>
      <c r="H21" s="96"/>
      <c r="I21" s="96"/>
      <c r="J21" s="97" t="s">
        <v>89</v>
      </c>
      <c r="K21" s="98">
        <v>1112000</v>
      </c>
      <c r="L21" s="90">
        <v>653000</v>
      </c>
      <c r="M21" s="90">
        <f t="shared" si="5"/>
        <v>-459000</v>
      </c>
    </row>
    <row r="22" spans="1:13" ht="21.75" customHeight="1" x14ac:dyDescent="0.15">
      <c r="A22" s="87">
        <v>18</v>
      </c>
      <c r="B22" s="88" t="s">
        <v>17</v>
      </c>
      <c r="C22" s="88"/>
      <c r="D22" s="88"/>
      <c r="E22" s="92">
        <f>E23</f>
        <v>20646175</v>
      </c>
      <c r="F22" s="92">
        <f>F23</f>
        <v>27654899</v>
      </c>
      <c r="G22" s="93">
        <f t="shared" ref="G22:G30" si="6">F22-E22</f>
        <v>7008724</v>
      </c>
      <c r="H22" s="88" t="s">
        <v>12</v>
      </c>
      <c r="I22" s="91"/>
      <c r="J22" s="91"/>
      <c r="K22" s="90">
        <f>K23</f>
        <v>20018360</v>
      </c>
      <c r="L22" s="90">
        <f>L23</f>
        <v>17851950</v>
      </c>
      <c r="M22" s="90">
        <f>L22-K22</f>
        <v>-2166410</v>
      </c>
    </row>
    <row r="23" spans="1:13" ht="21.75" customHeight="1" x14ac:dyDescent="0.15">
      <c r="A23" s="87">
        <v>19</v>
      </c>
      <c r="B23" s="88"/>
      <c r="C23" s="88" t="s">
        <v>17</v>
      </c>
      <c r="D23" s="88"/>
      <c r="E23" s="89">
        <f>SUM(E24:E26)</f>
        <v>20646175</v>
      </c>
      <c r="F23" s="89">
        <f>SUM(F24:F26)</f>
        <v>27654899</v>
      </c>
      <c r="G23" s="90">
        <f t="shared" si="6"/>
        <v>7008724</v>
      </c>
      <c r="H23" s="91"/>
      <c r="I23" s="88" t="s">
        <v>13</v>
      </c>
      <c r="J23" s="88"/>
      <c r="K23" s="90">
        <f>SUM(K24:K26)</f>
        <v>20018360</v>
      </c>
      <c r="L23" s="90">
        <f>SUM(L24:L26)</f>
        <v>17851950</v>
      </c>
      <c r="M23" s="90">
        <f>L23-K23</f>
        <v>-2166410</v>
      </c>
    </row>
    <row r="24" spans="1:13" ht="21.75" customHeight="1" x14ac:dyDescent="0.15">
      <c r="A24" s="87">
        <v>20</v>
      </c>
      <c r="B24" s="88"/>
      <c r="C24" s="88"/>
      <c r="D24" s="88" t="s">
        <v>53</v>
      </c>
      <c r="E24" s="89">
        <v>19806175</v>
      </c>
      <c r="F24" s="89">
        <v>26814899</v>
      </c>
      <c r="G24" s="90">
        <f t="shared" si="6"/>
        <v>7008724</v>
      </c>
      <c r="H24" s="88"/>
      <c r="I24" s="91"/>
      <c r="J24" s="91" t="s">
        <v>52</v>
      </c>
      <c r="K24" s="90">
        <v>5900000</v>
      </c>
      <c r="L24" s="90">
        <v>0</v>
      </c>
      <c r="M24" s="90">
        <f>L24-K24</f>
        <v>-5900000</v>
      </c>
    </row>
    <row r="25" spans="1:13" ht="21.75" customHeight="1" x14ac:dyDescent="0.15">
      <c r="A25" s="87">
        <v>21</v>
      </c>
      <c r="B25" s="94"/>
      <c r="C25" s="94"/>
      <c r="D25" s="94" t="s">
        <v>82</v>
      </c>
      <c r="E25" s="89">
        <v>840000</v>
      </c>
      <c r="F25" s="89">
        <v>840000</v>
      </c>
      <c r="G25" s="90">
        <f t="shared" si="6"/>
        <v>0</v>
      </c>
      <c r="H25" s="91"/>
      <c r="I25" s="88"/>
      <c r="J25" s="88" t="s">
        <v>63</v>
      </c>
      <c r="K25" s="90">
        <v>8600000</v>
      </c>
      <c r="L25" s="90">
        <v>5673980</v>
      </c>
      <c r="M25" s="90">
        <f>L25-K25</f>
        <v>-2926020</v>
      </c>
    </row>
    <row r="26" spans="1:13" ht="21.75" customHeight="1" x14ac:dyDescent="0.15">
      <c r="A26" s="87">
        <v>22</v>
      </c>
      <c r="B26" s="88"/>
      <c r="C26" s="88"/>
      <c r="D26" s="88" t="s">
        <v>60</v>
      </c>
      <c r="E26" s="89">
        <v>0</v>
      </c>
      <c r="F26" s="89">
        <v>0</v>
      </c>
      <c r="G26" s="90">
        <f t="shared" si="6"/>
        <v>0</v>
      </c>
      <c r="H26" s="91"/>
      <c r="I26" s="88"/>
      <c r="J26" s="88" t="s">
        <v>54</v>
      </c>
      <c r="K26" s="90">
        <v>5518360</v>
      </c>
      <c r="L26" s="90">
        <v>12177970</v>
      </c>
      <c r="M26" s="90">
        <f t="shared" ref="M26:M28" si="7">L26-K26</f>
        <v>6659610</v>
      </c>
    </row>
    <row r="27" spans="1:13" ht="21.75" customHeight="1" x14ac:dyDescent="0.15">
      <c r="A27" s="87">
        <v>23</v>
      </c>
      <c r="B27" s="88" t="s">
        <v>55</v>
      </c>
      <c r="C27" s="88"/>
      <c r="D27" s="88"/>
      <c r="E27" s="92">
        <f>E28</f>
        <v>395275</v>
      </c>
      <c r="F27" s="92">
        <f>F28</f>
        <v>965534</v>
      </c>
      <c r="G27" s="93">
        <f t="shared" si="6"/>
        <v>570259</v>
      </c>
      <c r="H27" s="88" t="s">
        <v>15</v>
      </c>
      <c r="I27" s="91"/>
      <c r="J27" s="91"/>
      <c r="K27" s="90">
        <f>SUM(K28,K32)</f>
        <v>191111680</v>
      </c>
      <c r="L27" s="90">
        <f>SUM(L28,L32)</f>
        <v>187085820</v>
      </c>
      <c r="M27" s="90">
        <f t="shared" si="7"/>
        <v>-4025860</v>
      </c>
    </row>
    <row r="28" spans="1:13" ht="21.75" customHeight="1" x14ac:dyDescent="0.15">
      <c r="A28" s="87">
        <v>24</v>
      </c>
      <c r="B28" s="88"/>
      <c r="C28" s="88" t="s">
        <v>72</v>
      </c>
      <c r="D28" s="94"/>
      <c r="E28" s="92">
        <f>SUM(E29:E30)</f>
        <v>395275</v>
      </c>
      <c r="F28" s="92">
        <f>SUM(F29:F30)</f>
        <v>965534</v>
      </c>
      <c r="G28" s="93">
        <f t="shared" si="6"/>
        <v>570259</v>
      </c>
      <c r="H28" s="91"/>
      <c r="I28" s="88" t="s">
        <v>16</v>
      </c>
      <c r="J28" s="88"/>
      <c r="K28" s="90">
        <f>K29+K30+K31</f>
        <v>1110000</v>
      </c>
      <c r="L28" s="90">
        <f>L29+L30+L31</f>
        <v>1938560</v>
      </c>
      <c r="M28" s="90">
        <f t="shared" si="7"/>
        <v>828560</v>
      </c>
    </row>
    <row r="29" spans="1:13" ht="21.75" customHeight="1" x14ac:dyDescent="0.15">
      <c r="A29" s="87">
        <v>25</v>
      </c>
      <c r="B29" s="88"/>
      <c r="C29" s="88"/>
      <c r="D29" s="88" t="s">
        <v>56</v>
      </c>
      <c r="E29" s="92">
        <v>35275</v>
      </c>
      <c r="F29" s="92">
        <v>33534</v>
      </c>
      <c r="G29" s="93">
        <f t="shared" si="6"/>
        <v>-1741</v>
      </c>
      <c r="H29" s="91"/>
      <c r="I29" s="88"/>
      <c r="J29" s="88" t="s">
        <v>93</v>
      </c>
      <c r="K29" s="90">
        <v>360000</v>
      </c>
      <c r="L29" s="90">
        <v>56760</v>
      </c>
      <c r="M29" s="90">
        <f t="shared" ref="M29:M31" si="8">L29-K29</f>
        <v>-303240</v>
      </c>
    </row>
    <row r="30" spans="1:13" ht="21.75" customHeight="1" x14ac:dyDescent="0.15">
      <c r="A30" s="87">
        <v>26</v>
      </c>
      <c r="B30" s="88"/>
      <c r="C30" s="88"/>
      <c r="D30" s="88" t="s">
        <v>57</v>
      </c>
      <c r="E30" s="92">
        <v>360000</v>
      </c>
      <c r="F30" s="92">
        <v>932000</v>
      </c>
      <c r="G30" s="93">
        <f t="shared" si="6"/>
        <v>572000</v>
      </c>
      <c r="H30" s="91"/>
      <c r="I30" s="88"/>
      <c r="J30" s="88" t="s">
        <v>94</v>
      </c>
      <c r="K30" s="90">
        <v>30000</v>
      </c>
      <c r="L30" s="90">
        <v>1178000</v>
      </c>
      <c r="M30" s="90">
        <f t="shared" si="8"/>
        <v>1148000</v>
      </c>
    </row>
    <row r="31" spans="1:13" ht="21.75" customHeight="1" x14ac:dyDescent="0.15">
      <c r="A31" s="87">
        <v>27</v>
      </c>
      <c r="B31" s="88"/>
      <c r="C31" s="88"/>
      <c r="D31" s="88"/>
      <c r="E31" s="89"/>
      <c r="F31" s="86"/>
      <c r="G31" s="90"/>
      <c r="H31" s="91"/>
      <c r="I31" s="88"/>
      <c r="J31" s="88" t="s">
        <v>95</v>
      </c>
      <c r="K31" s="90">
        <v>720000</v>
      </c>
      <c r="L31" s="90">
        <v>703800</v>
      </c>
      <c r="M31" s="90">
        <f t="shared" si="8"/>
        <v>-16200</v>
      </c>
    </row>
    <row r="32" spans="1:13" ht="21.75" customHeight="1" x14ac:dyDescent="0.15">
      <c r="A32" s="87">
        <v>28</v>
      </c>
      <c r="B32" s="88"/>
      <c r="C32" s="88"/>
      <c r="D32" s="88"/>
      <c r="E32" s="89"/>
      <c r="F32" s="86"/>
      <c r="G32" s="90"/>
      <c r="H32" s="91"/>
      <c r="I32" s="88" t="s">
        <v>64</v>
      </c>
      <c r="J32" s="88"/>
      <c r="K32" s="90">
        <f>SUM(K33:K36)</f>
        <v>190001680</v>
      </c>
      <c r="L32" s="90">
        <f>SUM(L33:L36)</f>
        <v>185147260</v>
      </c>
      <c r="M32" s="90">
        <f>L32-K32</f>
        <v>-4854420</v>
      </c>
    </row>
    <row r="33" spans="1:13" ht="21.75" customHeight="1" x14ac:dyDescent="0.15">
      <c r="A33" s="87">
        <v>29</v>
      </c>
      <c r="B33" s="88"/>
      <c r="C33" s="88"/>
      <c r="D33" s="88"/>
      <c r="E33" s="89"/>
      <c r="F33" s="86"/>
      <c r="G33" s="90"/>
      <c r="H33" s="91"/>
      <c r="I33" s="88"/>
      <c r="J33" s="88" t="s">
        <v>65</v>
      </c>
      <c r="K33" s="90">
        <v>42100800</v>
      </c>
      <c r="L33" s="90">
        <v>45761700</v>
      </c>
      <c r="M33" s="90">
        <f t="shared" ref="M33:M36" si="9">L33-K33</f>
        <v>3660900</v>
      </c>
    </row>
    <row r="34" spans="1:13" ht="21.75" customHeight="1" x14ac:dyDescent="0.15">
      <c r="A34" s="87">
        <v>30</v>
      </c>
      <c r="B34" s="88"/>
      <c r="C34" s="88"/>
      <c r="D34" s="88"/>
      <c r="E34" s="89"/>
      <c r="F34" s="86"/>
      <c r="G34" s="90"/>
      <c r="H34" s="91"/>
      <c r="I34" s="88"/>
      <c r="J34" s="88" t="s">
        <v>66</v>
      </c>
      <c r="K34" s="90">
        <v>450000</v>
      </c>
      <c r="L34" s="90">
        <v>1238560</v>
      </c>
      <c r="M34" s="90">
        <f t="shared" si="9"/>
        <v>788560</v>
      </c>
    </row>
    <row r="35" spans="1:13" ht="21.75" customHeight="1" x14ac:dyDescent="0.15">
      <c r="A35" s="87">
        <v>31</v>
      </c>
      <c r="B35" s="88"/>
      <c r="C35" s="88"/>
      <c r="D35" s="88"/>
      <c r="E35" s="89"/>
      <c r="F35" s="86"/>
      <c r="G35" s="90"/>
      <c r="H35" s="91"/>
      <c r="I35" s="88"/>
      <c r="J35" s="88" t="s">
        <v>67</v>
      </c>
      <c r="K35" s="90">
        <v>146714880</v>
      </c>
      <c r="L35" s="90">
        <v>137632800</v>
      </c>
      <c r="M35" s="90">
        <f t="shared" si="9"/>
        <v>-9082080</v>
      </c>
    </row>
    <row r="36" spans="1:13" ht="21.75" customHeight="1" x14ac:dyDescent="0.15">
      <c r="A36" s="87">
        <v>32</v>
      </c>
      <c r="B36" s="88"/>
      <c r="C36" s="88"/>
      <c r="D36" s="88"/>
      <c r="E36" s="89"/>
      <c r="F36" s="86"/>
      <c r="G36" s="90"/>
      <c r="H36" s="91"/>
      <c r="I36" s="88"/>
      <c r="J36" s="88" t="s">
        <v>68</v>
      </c>
      <c r="K36" s="90">
        <v>736000</v>
      </c>
      <c r="L36" s="90">
        <v>514200</v>
      </c>
      <c r="M36" s="90">
        <f t="shared" si="9"/>
        <v>-221800</v>
      </c>
    </row>
    <row r="37" spans="1:13" ht="21.75" customHeight="1" x14ac:dyDescent="0.15">
      <c r="A37" s="87">
        <v>33</v>
      </c>
      <c r="B37" s="88"/>
      <c r="C37" s="88"/>
      <c r="D37" s="88"/>
      <c r="E37" s="89"/>
      <c r="F37" s="86"/>
      <c r="G37" s="90"/>
      <c r="H37" s="88" t="s">
        <v>20</v>
      </c>
      <c r="I37" s="91"/>
      <c r="J37" s="91"/>
      <c r="K37" s="90">
        <f>K38</f>
        <v>35275</v>
      </c>
      <c r="L37" s="90">
        <f>L38</f>
        <v>22448</v>
      </c>
      <c r="M37" s="90">
        <f t="shared" ref="M37:M39" si="10">L37-K37</f>
        <v>-12827</v>
      </c>
    </row>
    <row r="38" spans="1:13" ht="21.75" customHeight="1" x14ac:dyDescent="0.15">
      <c r="A38" s="87">
        <v>34</v>
      </c>
      <c r="B38" s="88"/>
      <c r="C38" s="88"/>
      <c r="D38" s="88"/>
      <c r="E38" s="89"/>
      <c r="F38" s="86"/>
      <c r="G38" s="90"/>
      <c r="H38" s="91"/>
      <c r="I38" s="88" t="s">
        <v>20</v>
      </c>
      <c r="J38" s="88"/>
      <c r="K38" s="90">
        <f>K39</f>
        <v>35275</v>
      </c>
      <c r="L38" s="90">
        <f>L39</f>
        <v>22448</v>
      </c>
      <c r="M38" s="90">
        <f t="shared" si="10"/>
        <v>-12827</v>
      </c>
    </row>
    <row r="39" spans="1:13" ht="21.75" customHeight="1" x14ac:dyDescent="0.15">
      <c r="A39" s="87">
        <v>35</v>
      </c>
      <c r="B39" s="88"/>
      <c r="C39" s="88"/>
      <c r="D39" s="88"/>
      <c r="E39" s="89"/>
      <c r="F39" s="86"/>
      <c r="G39" s="90"/>
      <c r="H39" s="91"/>
      <c r="I39" s="88"/>
      <c r="J39" s="88" t="s">
        <v>69</v>
      </c>
      <c r="K39" s="90">
        <v>35275</v>
      </c>
      <c r="L39" s="90">
        <v>22448</v>
      </c>
      <c r="M39" s="90">
        <f t="shared" si="10"/>
        <v>-12827</v>
      </c>
    </row>
    <row r="40" spans="1:13" ht="21.75" customHeight="1" x14ac:dyDescent="0.15">
      <c r="A40" s="87">
        <v>36</v>
      </c>
      <c r="B40" s="88"/>
      <c r="C40" s="88"/>
      <c r="D40" s="88"/>
      <c r="E40" s="89"/>
      <c r="F40" s="86"/>
      <c r="G40" s="90"/>
      <c r="H40" s="91" t="s">
        <v>70</v>
      </c>
      <c r="I40" s="88"/>
      <c r="J40" s="88"/>
      <c r="K40" s="90">
        <f>K41</f>
        <v>16328235</v>
      </c>
      <c r="L40" s="90">
        <f>L41</f>
        <v>10690770</v>
      </c>
      <c r="M40" s="90">
        <f>L40-K40</f>
        <v>-5637465</v>
      </c>
    </row>
    <row r="41" spans="1:13" ht="21.75" customHeight="1" x14ac:dyDescent="0.15">
      <c r="A41" s="87">
        <v>37</v>
      </c>
      <c r="B41" s="88"/>
      <c r="C41" s="88"/>
      <c r="D41" s="88"/>
      <c r="E41" s="89"/>
      <c r="F41" s="86"/>
      <c r="G41" s="90"/>
      <c r="H41" s="88"/>
      <c r="I41" s="91" t="s">
        <v>70</v>
      </c>
      <c r="J41" s="91"/>
      <c r="K41" s="90">
        <f>K42</f>
        <v>16328235</v>
      </c>
      <c r="L41" s="90">
        <f>L42</f>
        <v>10690770</v>
      </c>
      <c r="M41" s="90">
        <f t="shared" ref="M41:M42" si="11">L41-K41</f>
        <v>-5637465</v>
      </c>
    </row>
    <row r="42" spans="1:13" ht="21.75" customHeight="1" x14ac:dyDescent="0.15">
      <c r="A42" s="87">
        <v>38</v>
      </c>
      <c r="B42" s="88"/>
      <c r="C42" s="88"/>
      <c r="D42" s="88"/>
      <c r="E42" s="89"/>
      <c r="F42" s="86"/>
      <c r="G42" s="90"/>
      <c r="H42" s="91"/>
      <c r="I42" s="88"/>
      <c r="J42" s="88" t="s">
        <v>70</v>
      </c>
      <c r="K42" s="90">
        <v>16328235</v>
      </c>
      <c r="L42" s="90">
        <v>10690770</v>
      </c>
      <c r="M42" s="90">
        <f t="shared" si="11"/>
        <v>-5637465</v>
      </c>
    </row>
    <row r="43" spans="1:13" s="101" customFormat="1" ht="21.75" customHeight="1" x14ac:dyDescent="0.15">
      <c r="A43" s="99"/>
      <c r="B43" s="100"/>
      <c r="C43" s="100"/>
      <c r="D43" s="100"/>
      <c r="H43" s="102"/>
      <c r="I43" s="102"/>
      <c r="J43" s="102"/>
      <c r="K43" s="103"/>
      <c r="L43" s="103"/>
      <c r="M43" s="103"/>
    </row>
    <row r="44" spans="1:13" ht="21.75" customHeight="1" x14ac:dyDescent="0.15"/>
    <row r="45" spans="1:13" ht="21.75" customHeight="1" x14ac:dyDescent="0.15"/>
  </sheetData>
  <mergeCells count="13">
    <mergeCell ref="A1:A3"/>
    <mergeCell ref="B1:G1"/>
    <mergeCell ref="H1:M1"/>
    <mergeCell ref="H4:J4"/>
    <mergeCell ref="H2:J2"/>
    <mergeCell ref="L2:L3"/>
    <mergeCell ref="M2:M3"/>
    <mergeCell ref="A4:D4"/>
    <mergeCell ref="B2:D2"/>
    <mergeCell ref="E2:E3"/>
    <mergeCell ref="F2:F3"/>
    <mergeCell ref="G2:G3"/>
    <mergeCell ref="K2:K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verticalDpi="300" r:id="rId1"/>
  <headerFooter alignWithMargins="0">
    <oddHeader>&amp;C&amp;"HY강M,굵게"&amp;20 &amp;"-,굵게"2022년도 1차 추경예산 총괄</oddHeader>
    <oddFooter>&amp;R&amp;"-,보통"&amp;8
 자애자립장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workbookViewId="0">
      <selection activeCell="A2" sqref="A2:C2"/>
    </sheetView>
  </sheetViews>
  <sheetFormatPr defaultRowHeight="16.5" x14ac:dyDescent="0.15"/>
  <cols>
    <col min="1" max="1" width="4.21875" style="8" bestFit="1" customWidth="1"/>
    <col min="2" max="2" width="9.21875" style="9" customWidth="1"/>
    <col min="3" max="3" width="7.5546875" style="9" customWidth="1"/>
    <col min="4" max="4" width="9.77734375" style="9" customWidth="1"/>
    <col min="5" max="6" width="10.33203125" style="1" customWidth="1"/>
    <col min="7" max="7" width="10" style="1" customWidth="1"/>
    <col min="8" max="8" width="5.6640625" style="10" customWidth="1"/>
    <col min="9" max="9" width="6.77734375" style="10" customWidth="1"/>
    <col min="10" max="10" width="10.33203125" style="10" customWidth="1"/>
    <col min="11" max="11" width="11" style="11" customWidth="1"/>
    <col min="12" max="12" width="11.33203125" style="11" customWidth="1"/>
    <col min="13" max="13" width="10.88671875" style="11" customWidth="1"/>
    <col min="14" max="256" width="8.88671875" style="1"/>
    <col min="257" max="257" width="4.21875" style="1" bestFit="1" customWidth="1"/>
    <col min="258" max="258" width="9.21875" style="1" customWidth="1"/>
    <col min="259" max="259" width="7.5546875" style="1" customWidth="1"/>
    <col min="260" max="260" width="9.77734375" style="1" customWidth="1"/>
    <col min="261" max="262" width="10.33203125" style="1" customWidth="1"/>
    <col min="263" max="263" width="10" style="1" customWidth="1"/>
    <col min="264" max="264" width="5.6640625" style="1" customWidth="1"/>
    <col min="265" max="265" width="6.77734375" style="1" customWidth="1"/>
    <col min="266" max="266" width="10.33203125" style="1" customWidth="1"/>
    <col min="267" max="267" width="11" style="1" customWidth="1"/>
    <col min="268" max="268" width="11.33203125" style="1" customWidth="1"/>
    <col min="269" max="269" width="10.88671875" style="1" customWidth="1"/>
    <col min="270" max="512" width="8.88671875" style="1"/>
    <col min="513" max="513" width="4.21875" style="1" bestFit="1" customWidth="1"/>
    <col min="514" max="514" width="9.21875" style="1" customWidth="1"/>
    <col min="515" max="515" width="7.5546875" style="1" customWidth="1"/>
    <col min="516" max="516" width="9.77734375" style="1" customWidth="1"/>
    <col min="517" max="518" width="10.33203125" style="1" customWidth="1"/>
    <col min="519" max="519" width="10" style="1" customWidth="1"/>
    <col min="520" max="520" width="5.6640625" style="1" customWidth="1"/>
    <col min="521" max="521" width="6.77734375" style="1" customWidth="1"/>
    <col min="522" max="522" width="10.33203125" style="1" customWidth="1"/>
    <col min="523" max="523" width="11" style="1" customWidth="1"/>
    <col min="524" max="524" width="11.33203125" style="1" customWidth="1"/>
    <col min="525" max="525" width="10.88671875" style="1" customWidth="1"/>
    <col min="526" max="768" width="8.88671875" style="1"/>
    <col min="769" max="769" width="4.21875" style="1" bestFit="1" customWidth="1"/>
    <col min="770" max="770" width="9.21875" style="1" customWidth="1"/>
    <col min="771" max="771" width="7.5546875" style="1" customWidth="1"/>
    <col min="772" max="772" width="9.77734375" style="1" customWidth="1"/>
    <col min="773" max="774" width="10.33203125" style="1" customWidth="1"/>
    <col min="775" max="775" width="10" style="1" customWidth="1"/>
    <col min="776" max="776" width="5.6640625" style="1" customWidth="1"/>
    <col min="777" max="777" width="6.77734375" style="1" customWidth="1"/>
    <col min="778" max="778" width="10.33203125" style="1" customWidth="1"/>
    <col min="779" max="779" width="11" style="1" customWidth="1"/>
    <col min="780" max="780" width="11.33203125" style="1" customWidth="1"/>
    <col min="781" max="781" width="10.88671875" style="1" customWidth="1"/>
    <col min="782" max="1024" width="8.88671875" style="1"/>
    <col min="1025" max="1025" width="4.21875" style="1" bestFit="1" customWidth="1"/>
    <col min="1026" max="1026" width="9.21875" style="1" customWidth="1"/>
    <col min="1027" max="1027" width="7.5546875" style="1" customWidth="1"/>
    <col min="1028" max="1028" width="9.77734375" style="1" customWidth="1"/>
    <col min="1029" max="1030" width="10.33203125" style="1" customWidth="1"/>
    <col min="1031" max="1031" width="10" style="1" customWidth="1"/>
    <col min="1032" max="1032" width="5.6640625" style="1" customWidth="1"/>
    <col min="1033" max="1033" width="6.77734375" style="1" customWidth="1"/>
    <col min="1034" max="1034" width="10.33203125" style="1" customWidth="1"/>
    <col min="1035" max="1035" width="11" style="1" customWidth="1"/>
    <col min="1036" max="1036" width="11.33203125" style="1" customWidth="1"/>
    <col min="1037" max="1037" width="10.88671875" style="1" customWidth="1"/>
    <col min="1038" max="1280" width="8.88671875" style="1"/>
    <col min="1281" max="1281" width="4.21875" style="1" bestFit="1" customWidth="1"/>
    <col min="1282" max="1282" width="9.21875" style="1" customWidth="1"/>
    <col min="1283" max="1283" width="7.5546875" style="1" customWidth="1"/>
    <col min="1284" max="1284" width="9.77734375" style="1" customWidth="1"/>
    <col min="1285" max="1286" width="10.33203125" style="1" customWidth="1"/>
    <col min="1287" max="1287" width="10" style="1" customWidth="1"/>
    <col min="1288" max="1288" width="5.6640625" style="1" customWidth="1"/>
    <col min="1289" max="1289" width="6.77734375" style="1" customWidth="1"/>
    <col min="1290" max="1290" width="10.33203125" style="1" customWidth="1"/>
    <col min="1291" max="1291" width="11" style="1" customWidth="1"/>
    <col min="1292" max="1292" width="11.33203125" style="1" customWidth="1"/>
    <col min="1293" max="1293" width="10.88671875" style="1" customWidth="1"/>
    <col min="1294" max="1536" width="8.88671875" style="1"/>
    <col min="1537" max="1537" width="4.21875" style="1" bestFit="1" customWidth="1"/>
    <col min="1538" max="1538" width="9.21875" style="1" customWidth="1"/>
    <col min="1539" max="1539" width="7.5546875" style="1" customWidth="1"/>
    <col min="1540" max="1540" width="9.77734375" style="1" customWidth="1"/>
    <col min="1541" max="1542" width="10.33203125" style="1" customWidth="1"/>
    <col min="1543" max="1543" width="10" style="1" customWidth="1"/>
    <col min="1544" max="1544" width="5.6640625" style="1" customWidth="1"/>
    <col min="1545" max="1545" width="6.77734375" style="1" customWidth="1"/>
    <col min="1546" max="1546" width="10.33203125" style="1" customWidth="1"/>
    <col min="1547" max="1547" width="11" style="1" customWidth="1"/>
    <col min="1548" max="1548" width="11.33203125" style="1" customWidth="1"/>
    <col min="1549" max="1549" width="10.88671875" style="1" customWidth="1"/>
    <col min="1550" max="1792" width="8.88671875" style="1"/>
    <col min="1793" max="1793" width="4.21875" style="1" bestFit="1" customWidth="1"/>
    <col min="1794" max="1794" width="9.21875" style="1" customWidth="1"/>
    <col min="1795" max="1795" width="7.5546875" style="1" customWidth="1"/>
    <col min="1796" max="1796" width="9.77734375" style="1" customWidth="1"/>
    <col min="1797" max="1798" width="10.33203125" style="1" customWidth="1"/>
    <col min="1799" max="1799" width="10" style="1" customWidth="1"/>
    <col min="1800" max="1800" width="5.6640625" style="1" customWidth="1"/>
    <col min="1801" max="1801" width="6.77734375" style="1" customWidth="1"/>
    <col min="1802" max="1802" width="10.33203125" style="1" customWidth="1"/>
    <col min="1803" max="1803" width="11" style="1" customWidth="1"/>
    <col min="1804" max="1804" width="11.33203125" style="1" customWidth="1"/>
    <col min="1805" max="1805" width="10.88671875" style="1" customWidth="1"/>
    <col min="1806" max="2048" width="8.88671875" style="1"/>
    <col min="2049" max="2049" width="4.21875" style="1" bestFit="1" customWidth="1"/>
    <col min="2050" max="2050" width="9.21875" style="1" customWidth="1"/>
    <col min="2051" max="2051" width="7.5546875" style="1" customWidth="1"/>
    <col min="2052" max="2052" width="9.77734375" style="1" customWidth="1"/>
    <col min="2053" max="2054" width="10.33203125" style="1" customWidth="1"/>
    <col min="2055" max="2055" width="10" style="1" customWidth="1"/>
    <col min="2056" max="2056" width="5.6640625" style="1" customWidth="1"/>
    <col min="2057" max="2057" width="6.77734375" style="1" customWidth="1"/>
    <col min="2058" max="2058" width="10.33203125" style="1" customWidth="1"/>
    <col min="2059" max="2059" width="11" style="1" customWidth="1"/>
    <col min="2060" max="2060" width="11.33203125" style="1" customWidth="1"/>
    <col min="2061" max="2061" width="10.88671875" style="1" customWidth="1"/>
    <col min="2062" max="2304" width="8.88671875" style="1"/>
    <col min="2305" max="2305" width="4.21875" style="1" bestFit="1" customWidth="1"/>
    <col min="2306" max="2306" width="9.21875" style="1" customWidth="1"/>
    <col min="2307" max="2307" width="7.5546875" style="1" customWidth="1"/>
    <col min="2308" max="2308" width="9.77734375" style="1" customWidth="1"/>
    <col min="2309" max="2310" width="10.33203125" style="1" customWidth="1"/>
    <col min="2311" max="2311" width="10" style="1" customWidth="1"/>
    <col min="2312" max="2312" width="5.6640625" style="1" customWidth="1"/>
    <col min="2313" max="2313" width="6.77734375" style="1" customWidth="1"/>
    <col min="2314" max="2314" width="10.33203125" style="1" customWidth="1"/>
    <col min="2315" max="2315" width="11" style="1" customWidth="1"/>
    <col min="2316" max="2316" width="11.33203125" style="1" customWidth="1"/>
    <col min="2317" max="2317" width="10.88671875" style="1" customWidth="1"/>
    <col min="2318" max="2560" width="8.88671875" style="1"/>
    <col min="2561" max="2561" width="4.21875" style="1" bestFit="1" customWidth="1"/>
    <col min="2562" max="2562" width="9.21875" style="1" customWidth="1"/>
    <col min="2563" max="2563" width="7.5546875" style="1" customWidth="1"/>
    <col min="2564" max="2564" width="9.77734375" style="1" customWidth="1"/>
    <col min="2565" max="2566" width="10.33203125" style="1" customWidth="1"/>
    <col min="2567" max="2567" width="10" style="1" customWidth="1"/>
    <col min="2568" max="2568" width="5.6640625" style="1" customWidth="1"/>
    <col min="2569" max="2569" width="6.77734375" style="1" customWidth="1"/>
    <col min="2570" max="2570" width="10.33203125" style="1" customWidth="1"/>
    <col min="2571" max="2571" width="11" style="1" customWidth="1"/>
    <col min="2572" max="2572" width="11.33203125" style="1" customWidth="1"/>
    <col min="2573" max="2573" width="10.88671875" style="1" customWidth="1"/>
    <col min="2574" max="2816" width="8.88671875" style="1"/>
    <col min="2817" max="2817" width="4.21875" style="1" bestFit="1" customWidth="1"/>
    <col min="2818" max="2818" width="9.21875" style="1" customWidth="1"/>
    <col min="2819" max="2819" width="7.5546875" style="1" customWidth="1"/>
    <col min="2820" max="2820" width="9.77734375" style="1" customWidth="1"/>
    <col min="2821" max="2822" width="10.33203125" style="1" customWidth="1"/>
    <col min="2823" max="2823" width="10" style="1" customWidth="1"/>
    <col min="2824" max="2824" width="5.6640625" style="1" customWidth="1"/>
    <col min="2825" max="2825" width="6.77734375" style="1" customWidth="1"/>
    <col min="2826" max="2826" width="10.33203125" style="1" customWidth="1"/>
    <col min="2827" max="2827" width="11" style="1" customWidth="1"/>
    <col min="2828" max="2828" width="11.33203125" style="1" customWidth="1"/>
    <col min="2829" max="2829" width="10.88671875" style="1" customWidth="1"/>
    <col min="2830" max="3072" width="8.88671875" style="1"/>
    <col min="3073" max="3073" width="4.21875" style="1" bestFit="1" customWidth="1"/>
    <col min="3074" max="3074" width="9.21875" style="1" customWidth="1"/>
    <col min="3075" max="3075" width="7.5546875" style="1" customWidth="1"/>
    <col min="3076" max="3076" width="9.77734375" style="1" customWidth="1"/>
    <col min="3077" max="3078" width="10.33203125" style="1" customWidth="1"/>
    <col min="3079" max="3079" width="10" style="1" customWidth="1"/>
    <col min="3080" max="3080" width="5.6640625" style="1" customWidth="1"/>
    <col min="3081" max="3081" width="6.77734375" style="1" customWidth="1"/>
    <col min="3082" max="3082" width="10.33203125" style="1" customWidth="1"/>
    <col min="3083" max="3083" width="11" style="1" customWidth="1"/>
    <col min="3084" max="3084" width="11.33203125" style="1" customWidth="1"/>
    <col min="3085" max="3085" width="10.88671875" style="1" customWidth="1"/>
    <col min="3086" max="3328" width="8.88671875" style="1"/>
    <col min="3329" max="3329" width="4.21875" style="1" bestFit="1" customWidth="1"/>
    <col min="3330" max="3330" width="9.21875" style="1" customWidth="1"/>
    <col min="3331" max="3331" width="7.5546875" style="1" customWidth="1"/>
    <col min="3332" max="3332" width="9.77734375" style="1" customWidth="1"/>
    <col min="3333" max="3334" width="10.33203125" style="1" customWidth="1"/>
    <col min="3335" max="3335" width="10" style="1" customWidth="1"/>
    <col min="3336" max="3336" width="5.6640625" style="1" customWidth="1"/>
    <col min="3337" max="3337" width="6.77734375" style="1" customWidth="1"/>
    <col min="3338" max="3338" width="10.33203125" style="1" customWidth="1"/>
    <col min="3339" max="3339" width="11" style="1" customWidth="1"/>
    <col min="3340" max="3340" width="11.33203125" style="1" customWidth="1"/>
    <col min="3341" max="3341" width="10.88671875" style="1" customWidth="1"/>
    <col min="3342" max="3584" width="8.88671875" style="1"/>
    <col min="3585" max="3585" width="4.21875" style="1" bestFit="1" customWidth="1"/>
    <col min="3586" max="3586" width="9.21875" style="1" customWidth="1"/>
    <col min="3587" max="3587" width="7.5546875" style="1" customWidth="1"/>
    <col min="3588" max="3588" width="9.77734375" style="1" customWidth="1"/>
    <col min="3589" max="3590" width="10.33203125" style="1" customWidth="1"/>
    <col min="3591" max="3591" width="10" style="1" customWidth="1"/>
    <col min="3592" max="3592" width="5.6640625" style="1" customWidth="1"/>
    <col min="3593" max="3593" width="6.77734375" style="1" customWidth="1"/>
    <col min="3594" max="3594" width="10.33203125" style="1" customWidth="1"/>
    <col min="3595" max="3595" width="11" style="1" customWidth="1"/>
    <col min="3596" max="3596" width="11.33203125" style="1" customWidth="1"/>
    <col min="3597" max="3597" width="10.88671875" style="1" customWidth="1"/>
    <col min="3598" max="3840" width="8.88671875" style="1"/>
    <col min="3841" max="3841" width="4.21875" style="1" bestFit="1" customWidth="1"/>
    <col min="3842" max="3842" width="9.21875" style="1" customWidth="1"/>
    <col min="3843" max="3843" width="7.5546875" style="1" customWidth="1"/>
    <col min="3844" max="3844" width="9.77734375" style="1" customWidth="1"/>
    <col min="3845" max="3846" width="10.33203125" style="1" customWidth="1"/>
    <col min="3847" max="3847" width="10" style="1" customWidth="1"/>
    <col min="3848" max="3848" width="5.6640625" style="1" customWidth="1"/>
    <col min="3849" max="3849" width="6.77734375" style="1" customWidth="1"/>
    <col min="3850" max="3850" width="10.33203125" style="1" customWidth="1"/>
    <col min="3851" max="3851" width="11" style="1" customWidth="1"/>
    <col min="3852" max="3852" width="11.33203125" style="1" customWidth="1"/>
    <col min="3853" max="3853" width="10.88671875" style="1" customWidth="1"/>
    <col min="3854" max="4096" width="8.88671875" style="1"/>
    <col min="4097" max="4097" width="4.21875" style="1" bestFit="1" customWidth="1"/>
    <col min="4098" max="4098" width="9.21875" style="1" customWidth="1"/>
    <col min="4099" max="4099" width="7.5546875" style="1" customWidth="1"/>
    <col min="4100" max="4100" width="9.77734375" style="1" customWidth="1"/>
    <col min="4101" max="4102" width="10.33203125" style="1" customWidth="1"/>
    <col min="4103" max="4103" width="10" style="1" customWidth="1"/>
    <col min="4104" max="4104" width="5.6640625" style="1" customWidth="1"/>
    <col min="4105" max="4105" width="6.77734375" style="1" customWidth="1"/>
    <col min="4106" max="4106" width="10.33203125" style="1" customWidth="1"/>
    <col min="4107" max="4107" width="11" style="1" customWidth="1"/>
    <col min="4108" max="4108" width="11.33203125" style="1" customWidth="1"/>
    <col min="4109" max="4109" width="10.88671875" style="1" customWidth="1"/>
    <col min="4110" max="4352" width="8.88671875" style="1"/>
    <col min="4353" max="4353" width="4.21875" style="1" bestFit="1" customWidth="1"/>
    <col min="4354" max="4354" width="9.21875" style="1" customWidth="1"/>
    <col min="4355" max="4355" width="7.5546875" style="1" customWidth="1"/>
    <col min="4356" max="4356" width="9.77734375" style="1" customWidth="1"/>
    <col min="4357" max="4358" width="10.33203125" style="1" customWidth="1"/>
    <col min="4359" max="4359" width="10" style="1" customWidth="1"/>
    <col min="4360" max="4360" width="5.6640625" style="1" customWidth="1"/>
    <col min="4361" max="4361" width="6.77734375" style="1" customWidth="1"/>
    <col min="4362" max="4362" width="10.33203125" style="1" customWidth="1"/>
    <col min="4363" max="4363" width="11" style="1" customWidth="1"/>
    <col min="4364" max="4364" width="11.33203125" style="1" customWidth="1"/>
    <col min="4365" max="4365" width="10.88671875" style="1" customWidth="1"/>
    <col min="4366" max="4608" width="8.88671875" style="1"/>
    <col min="4609" max="4609" width="4.21875" style="1" bestFit="1" customWidth="1"/>
    <col min="4610" max="4610" width="9.21875" style="1" customWidth="1"/>
    <col min="4611" max="4611" width="7.5546875" style="1" customWidth="1"/>
    <col min="4612" max="4612" width="9.77734375" style="1" customWidth="1"/>
    <col min="4613" max="4614" width="10.33203125" style="1" customWidth="1"/>
    <col min="4615" max="4615" width="10" style="1" customWidth="1"/>
    <col min="4616" max="4616" width="5.6640625" style="1" customWidth="1"/>
    <col min="4617" max="4617" width="6.77734375" style="1" customWidth="1"/>
    <col min="4618" max="4618" width="10.33203125" style="1" customWidth="1"/>
    <col min="4619" max="4619" width="11" style="1" customWidth="1"/>
    <col min="4620" max="4620" width="11.33203125" style="1" customWidth="1"/>
    <col min="4621" max="4621" width="10.88671875" style="1" customWidth="1"/>
    <col min="4622" max="4864" width="8.88671875" style="1"/>
    <col min="4865" max="4865" width="4.21875" style="1" bestFit="1" customWidth="1"/>
    <col min="4866" max="4866" width="9.21875" style="1" customWidth="1"/>
    <col min="4867" max="4867" width="7.5546875" style="1" customWidth="1"/>
    <col min="4868" max="4868" width="9.77734375" style="1" customWidth="1"/>
    <col min="4869" max="4870" width="10.33203125" style="1" customWidth="1"/>
    <col min="4871" max="4871" width="10" style="1" customWidth="1"/>
    <col min="4872" max="4872" width="5.6640625" style="1" customWidth="1"/>
    <col min="4873" max="4873" width="6.77734375" style="1" customWidth="1"/>
    <col min="4874" max="4874" width="10.33203125" style="1" customWidth="1"/>
    <col min="4875" max="4875" width="11" style="1" customWidth="1"/>
    <col min="4876" max="4876" width="11.33203125" style="1" customWidth="1"/>
    <col min="4877" max="4877" width="10.88671875" style="1" customWidth="1"/>
    <col min="4878" max="5120" width="8.88671875" style="1"/>
    <col min="5121" max="5121" width="4.21875" style="1" bestFit="1" customWidth="1"/>
    <col min="5122" max="5122" width="9.21875" style="1" customWidth="1"/>
    <col min="5123" max="5123" width="7.5546875" style="1" customWidth="1"/>
    <col min="5124" max="5124" width="9.77734375" style="1" customWidth="1"/>
    <col min="5125" max="5126" width="10.33203125" style="1" customWidth="1"/>
    <col min="5127" max="5127" width="10" style="1" customWidth="1"/>
    <col min="5128" max="5128" width="5.6640625" style="1" customWidth="1"/>
    <col min="5129" max="5129" width="6.77734375" style="1" customWidth="1"/>
    <col min="5130" max="5130" width="10.33203125" style="1" customWidth="1"/>
    <col min="5131" max="5131" width="11" style="1" customWidth="1"/>
    <col min="5132" max="5132" width="11.33203125" style="1" customWidth="1"/>
    <col min="5133" max="5133" width="10.88671875" style="1" customWidth="1"/>
    <col min="5134" max="5376" width="8.88671875" style="1"/>
    <col min="5377" max="5377" width="4.21875" style="1" bestFit="1" customWidth="1"/>
    <col min="5378" max="5378" width="9.21875" style="1" customWidth="1"/>
    <col min="5379" max="5379" width="7.5546875" style="1" customWidth="1"/>
    <col min="5380" max="5380" width="9.77734375" style="1" customWidth="1"/>
    <col min="5381" max="5382" width="10.33203125" style="1" customWidth="1"/>
    <col min="5383" max="5383" width="10" style="1" customWidth="1"/>
    <col min="5384" max="5384" width="5.6640625" style="1" customWidth="1"/>
    <col min="5385" max="5385" width="6.77734375" style="1" customWidth="1"/>
    <col min="5386" max="5386" width="10.33203125" style="1" customWidth="1"/>
    <col min="5387" max="5387" width="11" style="1" customWidth="1"/>
    <col min="5388" max="5388" width="11.33203125" style="1" customWidth="1"/>
    <col min="5389" max="5389" width="10.88671875" style="1" customWidth="1"/>
    <col min="5390" max="5632" width="8.88671875" style="1"/>
    <col min="5633" max="5633" width="4.21875" style="1" bestFit="1" customWidth="1"/>
    <col min="5634" max="5634" width="9.21875" style="1" customWidth="1"/>
    <col min="5635" max="5635" width="7.5546875" style="1" customWidth="1"/>
    <col min="5636" max="5636" width="9.77734375" style="1" customWidth="1"/>
    <col min="5637" max="5638" width="10.33203125" style="1" customWidth="1"/>
    <col min="5639" max="5639" width="10" style="1" customWidth="1"/>
    <col min="5640" max="5640" width="5.6640625" style="1" customWidth="1"/>
    <col min="5641" max="5641" width="6.77734375" style="1" customWidth="1"/>
    <col min="5642" max="5642" width="10.33203125" style="1" customWidth="1"/>
    <col min="5643" max="5643" width="11" style="1" customWidth="1"/>
    <col min="5644" max="5644" width="11.33203125" style="1" customWidth="1"/>
    <col min="5645" max="5645" width="10.88671875" style="1" customWidth="1"/>
    <col min="5646" max="5888" width="8.88671875" style="1"/>
    <col min="5889" max="5889" width="4.21875" style="1" bestFit="1" customWidth="1"/>
    <col min="5890" max="5890" width="9.21875" style="1" customWidth="1"/>
    <col min="5891" max="5891" width="7.5546875" style="1" customWidth="1"/>
    <col min="5892" max="5892" width="9.77734375" style="1" customWidth="1"/>
    <col min="5893" max="5894" width="10.33203125" style="1" customWidth="1"/>
    <col min="5895" max="5895" width="10" style="1" customWidth="1"/>
    <col min="5896" max="5896" width="5.6640625" style="1" customWidth="1"/>
    <col min="5897" max="5897" width="6.77734375" style="1" customWidth="1"/>
    <col min="5898" max="5898" width="10.33203125" style="1" customWidth="1"/>
    <col min="5899" max="5899" width="11" style="1" customWidth="1"/>
    <col min="5900" max="5900" width="11.33203125" style="1" customWidth="1"/>
    <col min="5901" max="5901" width="10.88671875" style="1" customWidth="1"/>
    <col min="5902" max="6144" width="8.88671875" style="1"/>
    <col min="6145" max="6145" width="4.21875" style="1" bestFit="1" customWidth="1"/>
    <col min="6146" max="6146" width="9.21875" style="1" customWidth="1"/>
    <col min="6147" max="6147" width="7.5546875" style="1" customWidth="1"/>
    <col min="6148" max="6148" width="9.77734375" style="1" customWidth="1"/>
    <col min="6149" max="6150" width="10.33203125" style="1" customWidth="1"/>
    <col min="6151" max="6151" width="10" style="1" customWidth="1"/>
    <col min="6152" max="6152" width="5.6640625" style="1" customWidth="1"/>
    <col min="6153" max="6153" width="6.77734375" style="1" customWidth="1"/>
    <col min="6154" max="6154" width="10.33203125" style="1" customWidth="1"/>
    <col min="6155" max="6155" width="11" style="1" customWidth="1"/>
    <col min="6156" max="6156" width="11.33203125" style="1" customWidth="1"/>
    <col min="6157" max="6157" width="10.88671875" style="1" customWidth="1"/>
    <col min="6158" max="6400" width="8.88671875" style="1"/>
    <col min="6401" max="6401" width="4.21875" style="1" bestFit="1" customWidth="1"/>
    <col min="6402" max="6402" width="9.21875" style="1" customWidth="1"/>
    <col min="6403" max="6403" width="7.5546875" style="1" customWidth="1"/>
    <col min="6404" max="6404" width="9.77734375" style="1" customWidth="1"/>
    <col min="6405" max="6406" width="10.33203125" style="1" customWidth="1"/>
    <col min="6407" max="6407" width="10" style="1" customWidth="1"/>
    <col min="6408" max="6408" width="5.6640625" style="1" customWidth="1"/>
    <col min="6409" max="6409" width="6.77734375" style="1" customWidth="1"/>
    <col min="6410" max="6410" width="10.33203125" style="1" customWidth="1"/>
    <col min="6411" max="6411" width="11" style="1" customWidth="1"/>
    <col min="6412" max="6412" width="11.33203125" style="1" customWidth="1"/>
    <col min="6413" max="6413" width="10.88671875" style="1" customWidth="1"/>
    <col min="6414" max="6656" width="8.88671875" style="1"/>
    <col min="6657" max="6657" width="4.21875" style="1" bestFit="1" customWidth="1"/>
    <col min="6658" max="6658" width="9.21875" style="1" customWidth="1"/>
    <col min="6659" max="6659" width="7.5546875" style="1" customWidth="1"/>
    <col min="6660" max="6660" width="9.77734375" style="1" customWidth="1"/>
    <col min="6661" max="6662" width="10.33203125" style="1" customWidth="1"/>
    <col min="6663" max="6663" width="10" style="1" customWidth="1"/>
    <col min="6664" max="6664" width="5.6640625" style="1" customWidth="1"/>
    <col min="6665" max="6665" width="6.77734375" style="1" customWidth="1"/>
    <col min="6666" max="6666" width="10.33203125" style="1" customWidth="1"/>
    <col min="6667" max="6667" width="11" style="1" customWidth="1"/>
    <col min="6668" max="6668" width="11.33203125" style="1" customWidth="1"/>
    <col min="6669" max="6669" width="10.88671875" style="1" customWidth="1"/>
    <col min="6670" max="6912" width="8.88671875" style="1"/>
    <col min="6913" max="6913" width="4.21875" style="1" bestFit="1" customWidth="1"/>
    <col min="6914" max="6914" width="9.21875" style="1" customWidth="1"/>
    <col min="6915" max="6915" width="7.5546875" style="1" customWidth="1"/>
    <col min="6916" max="6916" width="9.77734375" style="1" customWidth="1"/>
    <col min="6917" max="6918" width="10.33203125" style="1" customWidth="1"/>
    <col min="6919" max="6919" width="10" style="1" customWidth="1"/>
    <col min="6920" max="6920" width="5.6640625" style="1" customWidth="1"/>
    <col min="6921" max="6921" width="6.77734375" style="1" customWidth="1"/>
    <col min="6922" max="6922" width="10.33203125" style="1" customWidth="1"/>
    <col min="6923" max="6923" width="11" style="1" customWidth="1"/>
    <col min="6924" max="6924" width="11.33203125" style="1" customWidth="1"/>
    <col min="6925" max="6925" width="10.88671875" style="1" customWidth="1"/>
    <col min="6926" max="7168" width="8.88671875" style="1"/>
    <col min="7169" max="7169" width="4.21875" style="1" bestFit="1" customWidth="1"/>
    <col min="7170" max="7170" width="9.21875" style="1" customWidth="1"/>
    <col min="7171" max="7171" width="7.5546875" style="1" customWidth="1"/>
    <col min="7172" max="7172" width="9.77734375" style="1" customWidth="1"/>
    <col min="7173" max="7174" width="10.33203125" style="1" customWidth="1"/>
    <col min="7175" max="7175" width="10" style="1" customWidth="1"/>
    <col min="7176" max="7176" width="5.6640625" style="1" customWidth="1"/>
    <col min="7177" max="7177" width="6.77734375" style="1" customWidth="1"/>
    <col min="7178" max="7178" width="10.33203125" style="1" customWidth="1"/>
    <col min="7179" max="7179" width="11" style="1" customWidth="1"/>
    <col min="7180" max="7180" width="11.33203125" style="1" customWidth="1"/>
    <col min="7181" max="7181" width="10.88671875" style="1" customWidth="1"/>
    <col min="7182" max="7424" width="8.88671875" style="1"/>
    <col min="7425" max="7425" width="4.21875" style="1" bestFit="1" customWidth="1"/>
    <col min="7426" max="7426" width="9.21875" style="1" customWidth="1"/>
    <col min="7427" max="7427" width="7.5546875" style="1" customWidth="1"/>
    <col min="7428" max="7428" width="9.77734375" style="1" customWidth="1"/>
    <col min="7429" max="7430" width="10.33203125" style="1" customWidth="1"/>
    <col min="7431" max="7431" width="10" style="1" customWidth="1"/>
    <col min="7432" max="7432" width="5.6640625" style="1" customWidth="1"/>
    <col min="7433" max="7433" width="6.77734375" style="1" customWidth="1"/>
    <col min="7434" max="7434" width="10.33203125" style="1" customWidth="1"/>
    <col min="7435" max="7435" width="11" style="1" customWidth="1"/>
    <col min="7436" max="7436" width="11.33203125" style="1" customWidth="1"/>
    <col min="7437" max="7437" width="10.88671875" style="1" customWidth="1"/>
    <col min="7438" max="7680" width="8.88671875" style="1"/>
    <col min="7681" max="7681" width="4.21875" style="1" bestFit="1" customWidth="1"/>
    <col min="7682" max="7682" width="9.21875" style="1" customWidth="1"/>
    <col min="7683" max="7683" width="7.5546875" style="1" customWidth="1"/>
    <col min="7684" max="7684" width="9.77734375" style="1" customWidth="1"/>
    <col min="7685" max="7686" width="10.33203125" style="1" customWidth="1"/>
    <col min="7687" max="7687" width="10" style="1" customWidth="1"/>
    <col min="7688" max="7688" width="5.6640625" style="1" customWidth="1"/>
    <col min="7689" max="7689" width="6.77734375" style="1" customWidth="1"/>
    <col min="7690" max="7690" width="10.33203125" style="1" customWidth="1"/>
    <col min="7691" max="7691" width="11" style="1" customWidth="1"/>
    <col min="7692" max="7692" width="11.33203125" style="1" customWidth="1"/>
    <col min="7693" max="7693" width="10.88671875" style="1" customWidth="1"/>
    <col min="7694" max="7936" width="8.88671875" style="1"/>
    <col min="7937" max="7937" width="4.21875" style="1" bestFit="1" customWidth="1"/>
    <col min="7938" max="7938" width="9.21875" style="1" customWidth="1"/>
    <col min="7939" max="7939" width="7.5546875" style="1" customWidth="1"/>
    <col min="7940" max="7940" width="9.77734375" style="1" customWidth="1"/>
    <col min="7941" max="7942" width="10.33203125" style="1" customWidth="1"/>
    <col min="7943" max="7943" width="10" style="1" customWidth="1"/>
    <col min="7944" max="7944" width="5.6640625" style="1" customWidth="1"/>
    <col min="7945" max="7945" width="6.77734375" style="1" customWidth="1"/>
    <col min="7946" max="7946" width="10.33203125" style="1" customWidth="1"/>
    <col min="7947" max="7947" width="11" style="1" customWidth="1"/>
    <col min="7948" max="7948" width="11.33203125" style="1" customWidth="1"/>
    <col min="7949" max="7949" width="10.88671875" style="1" customWidth="1"/>
    <col min="7950" max="8192" width="8.88671875" style="1"/>
    <col min="8193" max="8193" width="4.21875" style="1" bestFit="1" customWidth="1"/>
    <col min="8194" max="8194" width="9.21875" style="1" customWidth="1"/>
    <col min="8195" max="8195" width="7.5546875" style="1" customWidth="1"/>
    <col min="8196" max="8196" width="9.77734375" style="1" customWidth="1"/>
    <col min="8197" max="8198" width="10.33203125" style="1" customWidth="1"/>
    <col min="8199" max="8199" width="10" style="1" customWidth="1"/>
    <col min="8200" max="8200" width="5.6640625" style="1" customWidth="1"/>
    <col min="8201" max="8201" width="6.77734375" style="1" customWidth="1"/>
    <col min="8202" max="8202" width="10.33203125" style="1" customWidth="1"/>
    <col min="8203" max="8203" width="11" style="1" customWidth="1"/>
    <col min="8204" max="8204" width="11.33203125" style="1" customWidth="1"/>
    <col min="8205" max="8205" width="10.88671875" style="1" customWidth="1"/>
    <col min="8206" max="8448" width="8.88671875" style="1"/>
    <col min="8449" max="8449" width="4.21875" style="1" bestFit="1" customWidth="1"/>
    <col min="8450" max="8450" width="9.21875" style="1" customWidth="1"/>
    <col min="8451" max="8451" width="7.5546875" style="1" customWidth="1"/>
    <col min="8452" max="8452" width="9.77734375" style="1" customWidth="1"/>
    <col min="8453" max="8454" width="10.33203125" style="1" customWidth="1"/>
    <col min="8455" max="8455" width="10" style="1" customWidth="1"/>
    <col min="8456" max="8456" width="5.6640625" style="1" customWidth="1"/>
    <col min="8457" max="8457" width="6.77734375" style="1" customWidth="1"/>
    <col min="8458" max="8458" width="10.33203125" style="1" customWidth="1"/>
    <col min="8459" max="8459" width="11" style="1" customWidth="1"/>
    <col min="8460" max="8460" width="11.33203125" style="1" customWidth="1"/>
    <col min="8461" max="8461" width="10.88671875" style="1" customWidth="1"/>
    <col min="8462" max="8704" width="8.88671875" style="1"/>
    <col min="8705" max="8705" width="4.21875" style="1" bestFit="1" customWidth="1"/>
    <col min="8706" max="8706" width="9.21875" style="1" customWidth="1"/>
    <col min="8707" max="8707" width="7.5546875" style="1" customWidth="1"/>
    <col min="8708" max="8708" width="9.77734375" style="1" customWidth="1"/>
    <col min="8709" max="8710" width="10.33203125" style="1" customWidth="1"/>
    <col min="8711" max="8711" width="10" style="1" customWidth="1"/>
    <col min="8712" max="8712" width="5.6640625" style="1" customWidth="1"/>
    <col min="8713" max="8713" width="6.77734375" style="1" customWidth="1"/>
    <col min="8714" max="8714" width="10.33203125" style="1" customWidth="1"/>
    <col min="8715" max="8715" width="11" style="1" customWidth="1"/>
    <col min="8716" max="8716" width="11.33203125" style="1" customWidth="1"/>
    <col min="8717" max="8717" width="10.88671875" style="1" customWidth="1"/>
    <col min="8718" max="8960" width="8.88671875" style="1"/>
    <col min="8961" max="8961" width="4.21875" style="1" bestFit="1" customWidth="1"/>
    <col min="8962" max="8962" width="9.21875" style="1" customWidth="1"/>
    <col min="8963" max="8963" width="7.5546875" style="1" customWidth="1"/>
    <col min="8964" max="8964" width="9.77734375" style="1" customWidth="1"/>
    <col min="8965" max="8966" width="10.33203125" style="1" customWidth="1"/>
    <col min="8967" max="8967" width="10" style="1" customWidth="1"/>
    <col min="8968" max="8968" width="5.6640625" style="1" customWidth="1"/>
    <col min="8969" max="8969" width="6.77734375" style="1" customWidth="1"/>
    <col min="8970" max="8970" width="10.33203125" style="1" customWidth="1"/>
    <col min="8971" max="8971" width="11" style="1" customWidth="1"/>
    <col min="8972" max="8972" width="11.33203125" style="1" customWidth="1"/>
    <col min="8973" max="8973" width="10.88671875" style="1" customWidth="1"/>
    <col min="8974" max="9216" width="8.88671875" style="1"/>
    <col min="9217" max="9217" width="4.21875" style="1" bestFit="1" customWidth="1"/>
    <col min="9218" max="9218" width="9.21875" style="1" customWidth="1"/>
    <col min="9219" max="9219" width="7.5546875" style="1" customWidth="1"/>
    <col min="9220" max="9220" width="9.77734375" style="1" customWidth="1"/>
    <col min="9221" max="9222" width="10.33203125" style="1" customWidth="1"/>
    <col min="9223" max="9223" width="10" style="1" customWidth="1"/>
    <col min="9224" max="9224" width="5.6640625" style="1" customWidth="1"/>
    <col min="9225" max="9225" width="6.77734375" style="1" customWidth="1"/>
    <col min="9226" max="9226" width="10.33203125" style="1" customWidth="1"/>
    <col min="9227" max="9227" width="11" style="1" customWidth="1"/>
    <col min="9228" max="9228" width="11.33203125" style="1" customWidth="1"/>
    <col min="9229" max="9229" width="10.88671875" style="1" customWidth="1"/>
    <col min="9230" max="9472" width="8.88671875" style="1"/>
    <col min="9473" max="9473" width="4.21875" style="1" bestFit="1" customWidth="1"/>
    <col min="9474" max="9474" width="9.21875" style="1" customWidth="1"/>
    <col min="9475" max="9475" width="7.5546875" style="1" customWidth="1"/>
    <col min="9476" max="9476" width="9.77734375" style="1" customWidth="1"/>
    <col min="9477" max="9478" width="10.33203125" style="1" customWidth="1"/>
    <col min="9479" max="9479" width="10" style="1" customWidth="1"/>
    <col min="9480" max="9480" width="5.6640625" style="1" customWidth="1"/>
    <col min="9481" max="9481" width="6.77734375" style="1" customWidth="1"/>
    <col min="9482" max="9482" width="10.33203125" style="1" customWidth="1"/>
    <col min="9483" max="9483" width="11" style="1" customWidth="1"/>
    <col min="9484" max="9484" width="11.33203125" style="1" customWidth="1"/>
    <col min="9485" max="9485" width="10.88671875" style="1" customWidth="1"/>
    <col min="9486" max="9728" width="8.88671875" style="1"/>
    <col min="9729" max="9729" width="4.21875" style="1" bestFit="1" customWidth="1"/>
    <col min="9730" max="9730" width="9.21875" style="1" customWidth="1"/>
    <col min="9731" max="9731" width="7.5546875" style="1" customWidth="1"/>
    <col min="9732" max="9732" width="9.77734375" style="1" customWidth="1"/>
    <col min="9733" max="9734" width="10.33203125" style="1" customWidth="1"/>
    <col min="9735" max="9735" width="10" style="1" customWidth="1"/>
    <col min="9736" max="9736" width="5.6640625" style="1" customWidth="1"/>
    <col min="9737" max="9737" width="6.77734375" style="1" customWidth="1"/>
    <col min="9738" max="9738" width="10.33203125" style="1" customWidth="1"/>
    <col min="9739" max="9739" width="11" style="1" customWidth="1"/>
    <col min="9740" max="9740" width="11.33203125" style="1" customWidth="1"/>
    <col min="9741" max="9741" width="10.88671875" style="1" customWidth="1"/>
    <col min="9742" max="9984" width="8.88671875" style="1"/>
    <col min="9985" max="9985" width="4.21875" style="1" bestFit="1" customWidth="1"/>
    <col min="9986" max="9986" width="9.21875" style="1" customWidth="1"/>
    <col min="9987" max="9987" width="7.5546875" style="1" customWidth="1"/>
    <col min="9988" max="9988" width="9.77734375" style="1" customWidth="1"/>
    <col min="9989" max="9990" width="10.33203125" style="1" customWidth="1"/>
    <col min="9991" max="9991" width="10" style="1" customWidth="1"/>
    <col min="9992" max="9992" width="5.6640625" style="1" customWidth="1"/>
    <col min="9993" max="9993" width="6.77734375" style="1" customWidth="1"/>
    <col min="9994" max="9994" width="10.33203125" style="1" customWidth="1"/>
    <col min="9995" max="9995" width="11" style="1" customWidth="1"/>
    <col min="9996" max="9996" width="11.33203125" style="1" customWidth="1"/>
    <col min="9997" max="9997" width="10.88671875" style="1" customWidth="1"/>
    <col min="9998" max="10240" width="8.88671875" style="1"/>
    <col min="10241" max="10241" width="4.21875" style="1" bestFit="1" customWidth="1"/>
    <col min="10242" max="10242" width="9.21875" style="1" customWidth="1"/>
    <col min="10243" max="10243" width="7.5546875" style="1" customWidth="1"/>
    <col min="10244" max="10244" width="9.77734375" style="1" customWidth="1"/>
    <col min="10245" max="10246" width="10.33203125" style="1" customWidth="1"/>
    <col min="10247" max="10247" width="10" style="1" customWidth="1"/>
    <col min="10248" max="10248" width="5.6640625" style="1" customWidth="1"/>
    <col min="10249" max="10249" width="6.77734375" style="1" customWidth="1"/>
    <col min="10250" max="10250" width="10.33203125" style="1" customWidth="1"/>
    <col min="10251" max="10251" width="11" style="1" customWidth="1"/>
    <col min="10252" max="10252" width="11.33203125" style="1" customWidth="1"/>
    <col min="10253" max="10253" width="10.88671875" style="1" customWidth="1"/>
    <col min="10254" max="10496" width="8.88671875" style="1"/>
    <col min="10497" max="10497" width="4.21875" style="1" bestFit="1" customWidth="1"/>
    <col min="10498" max="10498" width="9.21875" style="1" customWidth="1"/>
    <col min="10499" max="10499" width="7.5546875" style="1" customWidth="1"/>
    <col min="10500" max="10500" width="9.77734375" style="1" customWidth="1"/>
    <col min="10501" max="10502" width="10.33203125" style="1" customWidth="1"/>
    <col min="10503" max="10503" width="10" style="1" customWidth="1"/>
    <col min="10504" max="10504" width="5.6640625" style="1" customWidth="1"/>
    <col min="10505" max="10505" width="6.77734375" style="1" customWidth="1"/>
    <col min="10506" max="10506" width="10.33203125" style="1" customWidth="1"/>
    <col min="10507" max="10507" width="11" style="1" customWidth="1"/>
    <col min="10508" max="10508" width="11.33203125" style="1" customWidth="1"/>
    <col min="10509" max="10509" width="10.88671875" style="1" customWidth="1"/>
    <col min="10510" max="10752" width="8.88671875" style="1"/>
    <col min="10753" max="10753" width="4.21875" style="1" bestFit="1" customWidth="1"/>
    <col min="10754" max="10754" width="9.21875" style="1" customWidth="1"/>
    <col min="10755" max="10755" width="7.5546875" style="1" customWidth="1"/>
    <col min="10756" max="10756" width="9.77734375" style="1" customWidth="1"/>
    <col min="10757" max="10758" width="10.33203125" style="1" customWidth="1"/>
    <col min="10759" max="10759" width="10" style="1" customWidth="1"/>
    <col min="10760" max="10760" width="5.6640625" style="1" customWidth="1"/>
    <col min="10761" max="10761" width="6.77734375" style="1" customWidth="1"/>
    <col min="10762" max="10762" width="10.33203125" style="1" customWidth="1"/>
    <col min="10763" max="10763" width="11" style="1" customWidth="1"/>
    <col min="10764" max="10764" width="11.33203125" style="1" customWidth="1"/>
    <col min="10765" max="10765" width="10.88671875" style="1" customWidth="1"/>
    <col min="10766" max="11008" width="8.88671875" style="1"/>
    <col min="11009" max="11009" width="4.21875" style="1" bestFit="1" customWidth="1"/>
    <col min="11010" max="11010" width="9.21875" style="1" customWidth="1"/>
    <col min="11011" max="11011" width="7.5546875" style="1" customWidth="1"/>
    <col min="11012" max="11012" width="9.77734375" style="1" customWidth="1"/>
    <col min="11013" max="11014" width="10.33203125" style="1" customWidth="1"/>
    <col min="11015" max="11015" width="10" style="1" customWidth="1"/>
    <col min="11016" max="11016" width="5.6640625" style="1" customWidth="1"/>
    <col min="11017" max="11017" width="6.77734375" style="1" customWidth="1"/>
    <col min="11018" max="11018" width="10.33203125" style="1" customWidth="1"/>
    <col min="11019" max="11019" width="11" style="1" customWidth="1"/>
    <col min="11020" max="11020" width="11.33203125" style="1" customWidth="1"/>
    <col min="11021" max="11021" width="10.88671875" style="1" customWidth="1"/>
    <col min="11022" max="11264" width="8.88671875" style="1"/>
    <col min="11265" max="11265" width="4.21875" style="1" bestFit="1" customWidth="1"/>
    <col min="11266" max="11266" width="9.21875" style="1" customWidth="1"/>
    <col min="11267" max="11267" width="7.5546875" style="1" customWidth="1"/>
    <col min="11268" max="11268" width="9.77734375" style="1" customWidth="1"/>
    <col min="11269" max="11270" width="10.33203125" style="1" customWidth="1"/>
    <col min="11271" max="11271" width="10" style="1" customWidth="1"/>
    <col min="11272" max="11272" width="5.6640625" style="1" customWidth="1"/>
    <col min="11273" max="11273" width="6.77734375" style="1" customWidth="1"/>
    <col min="11274" max="11274" width="10.33203125" style="1" customWidth="1"/>
    <col min="11275" max="11275" width="11" style="1" customWidth="1"/>
    <col min="11276" max="11276" width="11.33203125" style="1" customWidth="1"/>
    <col min="11277" max="11277" width="10.88671875" style="1" customWidth="1"/>
    <col min="11278" max="11520" width="8.88671875" style="1"/>
    <col min="11521" max="11521" width="4.21875" style="1" bestFit="1" customWidth="1"/>
    <col min="11522" max="11522" width="9.21875" style="1" customWidth="1"/>
    <col min="11523" max="11523" width="7.5546875" style="1" customWidth="1"/>
    <col min="11524" max="11524" width="9.77734375" style="1" customWidth="1"/>
    <col min="11525" max="11526" width="10.33203125" style="1" customWidth="1"/>
    <col min="11527" max="11527" width="10" style="1" customWidth="1"/>
    <col min="11528" max="11528" width="5.6640625" style="1" customWidth="1"/>
    <col min="11529" max="11529" width="6.77734375" style="1" customWidth="1"/>
    <col min="11530" max="11530" width="10.33203125" style="1" customWidth="1"/>
    <col min="11531" max="11531" width="11" style="1" customWidth="1"/>
    <col min="11532" max="11532" width="11.33203125" style="1" customWidth="1"/>
    <col min="11533" max="11533" width="10.88671875" style="1" customWidth="1"/>
    <col min="11534" max="11776" width="8.88671875" style="1"/>
    <col min="11777" max="11777" width="4.21875" style="1" bestFit="1" customWidth="1"/>
    <col min="11778" max="11778" width="9.21875" style="1" customWidth="1"/>
    <col min="11779" max="11779" width="7.5546875" style="1" customWidth="1"/>
    <col min="11780" max="11780" width="9.77734375" style="1" customWidth="1"/>
    <col min="11781" max="11782" width="10.33203125" style="1" customWidth="1"/>
    <col min="11783" max="11783" width="10" style="1" customWidth="1"/>
    <col min="11784" max="11784" width="5.6640625" style="1" customWidth="1"/>
    <col min="11785" max="11785" width="6.77734375" style="1" customWidth="1"/>
    <col min="11786" max="11786" width="10.33203125" style="1" customWidth="1"/>
    <col min="11787" max="11787" width="11" style="1" customWidth="1"/>
    <col min="11788" max="11788" width="11.33203125" style="1" customWidth="1"/>
    <col min="11789" max="11789" width="10.88671875" style="1" customWidth="1"/>
    <col min="11790" max="12032" width="8.88671875" style="1"/>
    <col min="12033" max="12033" width="4.21875" style="1" bestFit="1" customWidth="1"/>
    <col min="12034" max="12034" width="9.21875" style="1" customWidth="1"/>
    <col min="12035" max="12035" width="7.5546875" style="1" customWidth="1"/>
    <col min="12036" max="12036" width="9.77734375" style="1" customWidth="1"/>
    <col min="12037" max="12038" width="10.33203125" style="1" customWidth="1"/>
    <col min="12039" max="12039" width="10" style="1" customWidth="1"/>
    <col min="12040" max="12040" width="5.6640625" style="1" customWidth="1"/>
    <col min="12041" max="12041" width="6.77734375" style="1" customWidth="1"/>
    <col min="12042" max="12042" width="10.33203125" style="1" customWidth="1"/>
    <col min="12043" max="12043" width="11" style="1" customWidth="1"/>
    <col min="12044" max="12044" width="11.33203125" style="1" customWidth="1"/>
    <col min="12045" max="12045" width="10.88671875" style="1" customWidth="1"/>
    <col min="12046" max="12288" width="8.88671875" style="1"/>
    <col min="12289" max="12289" width="4.21875" style="1" bestFit="1" customWidth="1"/>
    <col min="12290" max="12290" width="9.21875" style="1" customWidth="1"/>
    <col min="12291" max="12291" width="7.5546875" style="1" customWidth="1"/>
    <col min="12292" max="12292" width="9.77734375" style="1" customWidth="1"/>
    <col min="12293" max="12294" width="10.33203125" style="1" customWidth="1"/>
    <col min="12295" max="12295" width="10" style="1" customWidth="1"/>
    <col min="12296" max="12296" width="5.6640625" style="1" customWidth="1"/>
    <col min="12297" max="12297" width="6.77734375" style="1" customWidth="1"/>
    <col min="12298" max="12298" width="10.33203125" style="1" customWidth="1"/>
    <col min="12299" max="12299" width="11" style="1" customWidth="1"/>
    <col min="12300" max="12300" width="11.33203125" style="1" customWidth="1"/>
    <col min="12301" max="12301" width="10.88671875" style="1" customWidth="1"/>
    <col min="12302" max="12544" width="8.88671875" style="1"/>
    <col min="12545" max="12545" width="4.21875" style="1" bestFit="1" customWidth="1"/>
    <col min="12546" max="12546" width="9.21875" style="1" customWidth="1"/>
    <col min="12547" max="12547" width="7.5546875" style="1" customWidth="1"/>
    <col min="12548" max="12548" width="9.77734375" style="1" customWidth="1"/>
    <col min="12549" max="12550" width="10.33203125" style="1" customWidth="1"/>
    <col min="12551" max="12551" width="10" style="1" customWidth="1"/>
    <col min="12552" max="12552" width="5.6640625" style="1" customWidth="1"/>
    <col min="12553" max="12553" width="6.77734375" style="1" customWidth="1"/>
    <col min="12554" max="12554" width="10.33203125" style="1" customWidth="1"/>
    <col min="12555" max="12555" width="11" style="1" customWidth="1"/>
    <col min="12556" max="12556" width="11.33203125" style="1" customWidth="1"/>
    <col min="12557" max="12557" width="10.88671875" style="1" customWidth="1"/>
    <col min="12558" max="12800" width="8.88671875" style="1"/>
    <col min="12801" max="12801" width="4.21875" style="1" bestFit="1" customWidth="1"/>
    <col min="12802" max="12802" width="9.21875" style="1" customWidth="1"/>
    <col min="12803" max="12803" width="7.5546875" style="1" customWidth="1"/>
    <col min="12804" max="12804" width="9.77734375" style="1" customWidth="1"/>
    <col min="12805" max="12806" width="10.33203125" style="1" customWidth="1"/>
    <col min="12807" max="12807" width="10" style="1" customWidth="1"/>
    <col min="12808" max="12808" width="5.6640625" style="1" customWidth="1"/>
    <col min="12809" max="12809" width="6.77734375" style="1" customWidth="1"/>
    <col min="12810" max="12810" width="10.33203125" style="1" customWidth="1"/>
    <col min="12811" max="12811" width="11" style="1" customWidth="1"/>
    <col min="12812" max="12812" width="11.33203125" style="1" customWidth="1"/>
    <col min="12813" max="12813" width="10.88671875" style="1" customWidth="1"/>
    <col min="12814" max="13056" width="8.88671875" style="1"/>
    <col min="13057" max="13057" width="4.21875" style="1" bestFit="1" customWidth="1"/>
    <col min="13058" max="13058" width="9.21875" style="1" customWidth="1"/>
    <col min="13059" max="13059" width="7.5546875" style="1" customWidth="1"/>
    <col min="13060" max="13060" width="9.77734375" style="1" customWidth="1"/>
    <col min="13061" max="13062" width="10.33203125" style="1" customWidth="1"/>
    <col min="13063" max="13063" width="10" style="1" customWidth="1"/>
    <col min="13064" max="13064" width="5.6640625" style="1" customWidth="1"/>
    <col min="13065" max="13065" width="6.77734375" style="1" customWidth="1"/>
    <col min="13066" max="13066" width="10.33203125" style="1" customWidth="1"/>
    <col min="13067" max="13067" width="11" style="1" customWidth="1"/>
    <col min="13068" max="13068" width="11.33203125" style="1" customWidth="1"/>
    <col min="13069" max="13069" width="10.88671875" style="1" customWidth="1"/>
    <col min="13070" max="13312" width="8.88671875" style="1"/>
    <col min="13313" max="13313" width="4.21875" style="1" bestFit="1" customWidth="1"/>
    <col min="13314" max="13314" width="9.21875" style="1" customWidth="1"/>
    <col min="13315" max="13315" width="7.5546875" style="1" customWidth="1"/>
    <col min="13316" max="13316" width="9.77734375" style="1" customWidth="1"/>
    <col min="13317" max="13318" width="10.33203125" style="1" customWidth="1"/>
    <col min="13319" max="13319" width="10" style="1" customWidth="1"/>
    <col min="13320" max="13320" width="5.6640625" style="1" customWidth="1"/>
    <col min="13321" max="13321" width="6.77734375" style="1" customWidth="1"/>
    <col min="13322" max="13322" width="10.33203125" style="1" customWidth="1"/>
    <col min="13323" max="13323" width="11" style="1" customWidth="1"/>
    <col min="13324" max="13324" width="11.33203125" style="1" customWidth="1"/>
    <col min="13325" max="13325" width="10.88671875" style="1" customWidth="1"/>
    <col min="13326" max="13568" width="8.88671875" style="1"/>
    <col min="13569" max="13569" width="4.21875" style="1" bestFit="1" customWidth="1"/>
    <col min="13570" max="13570" width="9.21875" style="1" customWidth="1"/>
    <col min="13571" max="13571" width="7.5546875" style="1" customWidth="1"/>
    <col min="13572" max="13572" width="9.77734375" style="1" customWidth="1"/>
    <col min="13573" max="13574" width="10.33203125" style="1" customWidth="1"/>
    <col min="13575" max="13575" width="10" style="1" customWidth="1"/>
    <col min="13576" max="13576" width="5.6640625" style="1" customWidth="1"/>
    <col min="13577" max="13577" width="6.77734375" style="1" customWidth="1"/>
    <col min="13578" max="13578" width="10.33203125" style="1" customWidth="1"/>
    <col min="13579" max="13579" width="11" style="1" customWidth="1"/>
    <col min="13580" max="13580" width="11.33203125" style="1" customWidth="1"/>
    <col min="13581" max="13581" width="10.88671875" style="1" customWidth="1"/>
    <col min="13582" max="13824" width="8.88671875" style="1"/>
    <col min="13825" max="13825" width="4.21875" style="1" bestFit="1" customWidth="1"/>
    <col min="13826" max="13826" width="9.21875" style="1" customWidth="1"/>
    <col min="13827" max="13827" width="7.5546875" style="1" customWidth="1"/>
    <col min="13828" max="13828" width="9.77734375" style="1" customWidth="1"/>
    <col min="13829" max="13830" width="10.33203125" style="1" customWidth="1"/>
    <col min="13831" max="13831" width="10" style="1" customWidth="1"/>
    <col min="13832" max="13832" width="5.6640625" style="1" customWidth="1"/>
    <col min="13833" max="13833" width="6.77734375" style="1" customWidth="1"/>
    <col min="13834" max="13834" width="10.33203125" style="1" customWidth="1"/>
    <col min="13835" max="13835" width="11" style="1" customWidth="1"/>
    <col min="13836" max="13836" width="11.33203125" style="1" customWidth="1"/>
    <col min="13837" max="13837" width="10.88671875" style="1" customWidth="1"/>
    <col min="13838" max="14080" width="8.88671875" style="1"/>
    <col min="14081" max="14081" width="4.21875" style="1" bestFit="1" customWidth="1"/>
    <col min="14082" max="14082" width="9.21875" style="1" customWidth="1"/>
    <col min="14083" max="14083" width="7.5546875" style="1" customWidth="1"/>
    <col min="14084" max="14084" width="9.77734375" style="1" customWidth="1"/>
    <col min="14085" max="14086" width="10.33203125" style="1" customWidth="1"/>
    <col min="14087" max="14087" width="10" style="1" customWidth="1"/>
    <col min="14088" max="14088" width="5.6640625" style="1" customWidth="1"/>
    <col min="14089" max="14089" width="6.77734375" style="1" customWidth="1"/>
    <col min="14090" max="14090" width="10.33203125" style="1" customWidth="1"/>
    <col min="14091" max="14091" width="11" style="1" customWidth="1"/>
    <col min="14092" max="14092" width="11.33203125" style="1" customWidth="1"/>
    <col min="14093" max="14093" width="10.88671875" style="1" customWidth="1"/>
    <col min="14094" max="14336" width="8.88671875" style="1"/>
    <col min="14337" max="14337" width="4.21875" style="1" bestFit="1" customWidth="1"/>
    <col min="14338" max="14338" width="9.21875" style="1" customWidth="1"/>
    <col min="14339" max="14339" width="7.5546875" style="1" customWidth="1"/>
    <col min="14340" max="14340" width="9.77734375" style="1" customWidth="1"/>
    <col min="14341" max="14342" width="10.33203125" style="1" customWidth="1"/>
    <col min="14343" max="14343" width="10" style="1" customWidth="1"/>
    <col min="14344" max="14344" width="5.6640625" style="1" customWidth="1"/>
    <col min="14345" max="14345" width="6.77734375" style="1" customWidth="1"/>
    <col min="14346" max="14346" width="10.33203125" style="1" customWidth="1"/>
    <col min="14347" max="14347" width="11" style="1" customWidth="1"/>
    <col min="14348" max="14348" width="11.33203125" style="1" customWidth="1"/>
    <col min="14349" max="14349" width="10.88671875" style="1" customWidth="1"/>
    <col min="14350" max="14592" width="8.88671875" style="1"/>
    <col min="14593" max="14593" width="4.21875" style="1" bestFit="1" customWidth="1"/>
    <col min="14594" max="14594" width="9.21875" style="1" customWidth="1"/>
    <col min="14595" max="14595" width="7.5546875" style="1" customWidth="1"/>
    <col min="14596" max="14596" width="9.77734375" style="1" customWidth="1"/>
    <col min="14597" max="14598" width="10.33203125" style="1" customWidth="1"/>
    <col min="14599" max="14599" width="10" style="1" customWidth="1"/>
    <col min="14600" max="14600" width="5.6640625" style="1" customWidth="1"/>
    <col min="14601" max="14601" width="6.77734375" style="1" customWidth="1"/>
    <col min="14602" max="14602" width="10.33203125" style="1" customWidth="1"/>
    <col min="14603" max="14603" width="11" style="1" customWidth="1"/>
    <col min="14604" max="14604" width="11.33203125" style="1" customWidth="1"/>
    <col min="14605" max="14605" width="10.88671875" style="1" customWidth="1"/>
    <col min="14606" max="14848" width="8.88671875" style="1"/>
    <col min="14849" max="14849" width="4.21875" style="1" bestFit="1" customWidth="1"/>
    <col min="14850" max="14850" width="9.21875" style="1" customWidth="1"/>
    <col min="14851" max="14851" width="7.5546875" style="1" customWidth="1"/>
    <col min="14852" max="14852" width="9.77734375" style="1" customWidth="1"/>
    <col min="14853" max="14854" width="10.33203125" style="1" customWidth="1"/>
    <col min="14855" max="14855" width="10" style="1" customWidth="1"/>
    <col min="14856" max="14856" width="5.6640625" style="1" customWidth="1"/>
    <col min="14857" max="14857" width="6.77734375" style="1" customWidth="1"/>
    <col min="14858" max="14858" width="10.33203125" style="1" customWidth="1"/>
    <col min="14859" max="14859" width="11" style="1" customWidth="1"/>
    <col min="14860" max="14860" width="11.33203125" style="1" customWidth="1"/>
    <col min="14861" max="14861" width="10.88671875" style="1" customWidth="1"/>
    <col min="14862" max="15104" width="8.88671875" style="1"/>
    <col min="15105" max="15105" width="4.21875" style="1" bestFit="1" customWidth="1"/>
    <col min="15106" max="15106" width="9.21875" style="1" customWidth="1"/>
    <col min="15107" max="15107" width="7.5546875" style="1" customWidth="1"/>
    <col min="15108" max="15108" width="9.77734375" style="1" customWidth="1"/>
    <col min="15109" max="15110" width="10.33203125" style="1" customWidth="1"/>
    <col min="15111" max="15111" width="10" style="1" customWidth="1"/>
    <col min="15112" max="15112" width="5.6640625" style="1" customWidth="1"/>
    <col min="15113" max="15113" width="6.77734375" style="1" customWidth="1"/>
    <col min="15114" max="15114" width="10.33203125" style="1" customWidth="1"/>
    <col min="15115" max="15115" width="11" style="1" customWidth="1"/>
    <col min="15116" max="15116" width="11.33203125" style="1" customWidth="1"/>
    <col min="15117" max="15117" width="10.88671875" style="1" customWidth="1"/>
    <col min="15118" max="15360" width="8.88671875" style="1"/>
    <col min="15361" max="15361" width="4.21875" style="1" bestFit="1" customWidth="1"/>
    <col min="15362" max="15362" width="9.21875" style="1" customWidth="1"/>
    <col min="15363" max="15363" width="7.5546875" style="1" customWidth="1"/>
    <col min="15364" max="15364" width="9.77734375" style="1" customWidth="1"/>
    <col min="15365" max="15366" width="10.33203125" style="1" customWidth="1"/>
    <col min="15367" max="15367" width="10" style="1" customWidth="1"/>
    <col min="15368" max="15368" width="5.6640625" style="1" customWidth="1"/>
    <col min="15369" max="15369" width="6.77734375" style="1" customWidth="1"/>
    <col min="15370" max="15370" width="10.33203125" style="1" customWidth="1"/>
    <col min="15371" max="15371" width="11" style="1" customWidth="1"/>
    <col min="15372" max="15372" width="11.33203125" style="1" customWidth="1"/>
    <col min="15373" max="15373" width="10.88671875" style="1" customWidth="1"/>
    <col min="15374" max="15616" width="8.88671875" style="1"/>
    <col min="15617" max="15617" width="4.21875" style="1" bestFit="1" customWidth="1"/>
    <col min="15618" max="15618" width="9.21875" style="1" customWidth="1"/>
    <col min="15619" max="15619" width="7.5546875" style="1" customWidth="1"/>
    <col min="15620" max="15620" width="9.77734375" style="1" customWidth="1"/>
    <col min="15621" max="15622" width="10.33203125" style="1" customWidth="1"/>
    <col min="15623" max="15623" width="10" style="1" customWidth="1"/>
    <col min="15624" max="15624" width="5.6640625" style="1" customWidth="1"/>
    <col min="15625" max="15625" width="6.77734375" style="1" customWidth="1"/>
    <col min="15626" max="15626" width="10.33203125" style="1" customWidth="1"/>
    <col min="15627" max="15627" width="11" style="1" customWidth="1"/>
    <col min="15628" max="15628" width="11.33203125" style="1" customWidth="1"/>
    <col min="15629" max="15629" width="10.88671875" style="1" customWidth="1"/>
    <col min="15630" max="15872" width="8.88671875" style="1"/>
    <col min="15873" max="15873" width="4.21875" style="1" bestFit="1" customWidth="1"/>
    <col min="15874" max="15874" width="9.21875" style="1" customWidth="1"/>
    <col min="15875" max="15875" width="7.5546875" style="1" customWidth="1"/>
    <col min="15876" max="15876" width="9.77734375" style="1" customWidth="1"/>
    <col min="15877" max="15878" width="10.33203125" style="1" customWidth="1"/>
    <col min="15879" max="15879" width="10" style="1" customWidth="1"/>
    <col min="15880" max="15880" width="5.6640625" style="1" customWidth="1"/>
    <col min="15881" max="15881" width="6.77734375" style="1" customWidth="1"/>
    <col min="15882" max="15882" width="10.33203125" style="1" customWidth="1"/>
    <col min="15883" max="15883" width="11" style="1" customWidth="1"/>
    <col min="15884" max="15884" width="11.33203125" style="1" customWidth="1"/>
    <col min="15885" max="15885" width="10.88671875" style="1" customWidth="1"/>
    <col min="15886" max="16128" width="8.88671875" style="1"/>
    <col min="16129" max="16129" width="4.21875" style="1" bestFit="1" customWidth="1"/>
    <col min="16130" max="16130" width="9.21875" style="1" customWidth="1"/>
    <col min="16131" max="16131" width="7.5546875" style="1" customWidth="1"/>
    <col min="16132" max="16132" width="9.77734375" style="1" customWidth="1"/>
    <col min="16133" max="16134" width="10.33203125" style="1" customWidth="1"/>
    <col min="16135" max="16135" width="10" style="1" customWidth="1"/>
    <col min="16136" max="16136" width="5.6640625" style="1" customWidth="1"/>
    <col min="16137" max="16137" width="6.77734375" style="1" customWidth="1"/>
    <col min="16138" max="16138" width="10.33203125" style="1" customWidth="1"/>
    <col min="16139" max="16139" width="11" style="1" customWidth="1"/>
    <col min="16140" max="16140" width="11.33203125" style="1" customWidth="1"/>
    <col min="16141" max="16141" width="10.88671875" style="1" customWidth="1"/>
    <col min="16142" max="16384" width="8.88671875" style="1"/>
  </cols>
  <sheetData>
    <row r="1" spans="1:13" ht="21.75" customHeight="1" x14ac:dyDescent="0.15">
      <c r="A1" s="73" t="s">
        <v>0</v>
      </c>
      <c r="B1" s="73" t="s">
        <v>1</v>
      </c>
      <c r="C1" s="73"/>
      <c r="D1" s="73"/>
      <c r="E1" s="73"/>
      <c r="F1" s="73"/>
      <c r="G1" s="73"/>
      <c r="H1" s="74" t="s">
        <v>2</v>
      </c>
      <c r="I1" s="74"/>
      <c r="J1" s="74"/>
      <c r="K1" s="74"/>
      <c r="L1" s="74"/>
      <c r="M1" s="74"/>
    </row>
    <row r="2" spans="1:13" ht="21.75" customHeight="1" x14ac:dyDescent="0.15">
      <c r="A2" s="73"/>
      <c r="B2" s="77" t="s">
        <v>80</v>
      </c>
      <c r="C2" s="77"/>
      <c r="D2" s="77"/>
      <c r="E2" s="73" t="s">
        <v>73</v>
      </c>
      <c r="F2" s="73" t="s">
        <v>74</v>
      </c>
      <c r="G2" s="73" t="s">
        <v>24</v>
      </c>
      <c r="H2" s="76" t="s">
        <v>80</v>
      </c>
      <c r="I2" s="76"/>
      <c r="J2" s="76"/>
      <c r="K2" s="73" t="s">
        <v>73</v>
      </c>
      <c r="L2" s="73" t="s">
        <v>74</v>
      </c>
      <c r="M2" s="75" t="s">
        <v>24</v>
      </c>
    </row>
    <row r="3" spans="1:13" ht="21.75" customHeight="1" x14ac:dyDescent="0.15">
      <c r="A3" s="73"/>
      <c r="B3" s="50" t="s">
        <v>77</v>
      </c>
      <c r="C3" s="50" t="s">
        <v>78</v>
      </c>
      <c r="D3" s="50" t="s">
        <v>79</v>
      </c>
      <c r="E3" s="73"/>
      <c r="F3" s="73"/>
      <c r="G3" s="73"/>
      <c r="H3" s="49" t="s">
        <v>77</v>
      </c>
      <c r="I3" s="49" t="s">
        <v>78</v>
      </c>
      <c r="J3" s="49" t="s">
        <v>79</v>
      </c>
      <c r="K3" s="73"/>
      <c r="L3" s="73"/>
      <c r="M3" s="75"/>
    </row>
    <row r="4" spans="1:13" ht="21.75" customHeight="1" x14ac:dyDescent="0.15">
      <c r="A4" s="73" t="s">
        <v>75</v>
      </c>
      <c r="B4" s="73"/>
      <c r="C4" s="73"/>
      <c r="D4" s="73"/>
      <c r="E4" s="31">
        <f>SUM(,E5,E8,E14,E18,E22,E27)</f>
        <v>755135000</v>
      </c>
      <c r="F4" s="31">
        <f>SUM(,F5,F8,F14,F18,F22,F27)</f>
        <v>726650000</v>
      </c>
      <c r="G4" s="31">
        <f>SUM(,G5,G8,G14,G18,G22,G27)</f>
        <v>-28485000</v>
      </c>
      <c r="H4" s="76" t="s">
        <v>76</v>
      </c>
      <c r="I4" s="76"/>
      <c r="J4" s="76"/>
      <c r="K4" s="31">
        <f>SUM(K5,K22,K27,K37,K40)</f>
        <v>755135000</v>
      </c>
      <c r="L4" s="31">
        <f>SUM(L5,L22,L27,L37,L40)</f>
        <v>726650000</v>
      </c>
      <c r="M4" s="31">
        <f>SUM(M5,M22,M27,M37,M40)</f>
        <v>-28485000</v>
      </c>
    </row>
    <row r="5" spans="1:13" ht="21.75" customHeight="1" x14ac:dyDescent="0.15">
      <c r="A5" s="2">
        <v>1</v>
      </c>
      <c r="B5" s="3" t="s">
        <v>58</v>
      </c>
      <c r="C5" s="3"/>
      <c r="D5" s="3"/>
      <c r="E5" s="4">
        <f>E6</f>
        <v>183702000</v>
      </c>
      <c r="F5" s="4">
        <f>F6</f>
        <v>154355487</v>
      </c>
      <c r="G5" s="5">
        <f t="shared" ref="G5:G30" si="0">F5-E5</f>
        <v>-29346513</v>
      </c>
      <c r="H5" s="6" t="s">
        <v>7</v>
      </c>
      <c r="I5" s="6"/>
      <c r="J5" s="6"/>
      <c r="K5" s="5">
        <f>SUM(K6,K12,K15)</f>
        <v>527641450</v>
      </c>
      <c r="L5" s="5">
        <f>SUM(L6,L12,L15)</f>
        <v>510999012</v>
      </c>
      <c r="M5" s="5">
        <f t="shared" ref="M5:M21" si="1">L5-K5</f>
        <v>-16642438</v>
      </c>
    </row>
    <row r="6" spans="1:13" ht="21.75" customHeight="1" x14ac:dyDescent="0.15">
      <c r="A6" s="2">
        <v>2</v>
      </c>
      <c r="B6" s="3"/>
      <c r="C6" s="3" t="s">
        <v>58</v>
      </c>
      <c r="D6" s="3"/>
      <c r="E6" s="4">
        <f>E7</f>
        <v>183702000</v>
      </c>
      <c r="F6" s="4">
        <f>F7</f>
        <v>154355487</v>
      </c>
      <c r="G6" s="5">
        <f t="shared" si="0"/>
        <v>-29346513</v>
      </c>
      <c r="H6" s="6"/>
      <c r="I6" s="6" t="s">
        <v>8</v>
      </c>
      <c r="J6" s="6"/>
      <c r="K6" s="5">
        <f>SUM(K7:K11)</f>
        <v>481933810</v>
      </c>
      <c r="L6" s="5">
        <f>SUM(L7:L11)</f>
        <v>465113800</v>
      </c>
      <c r="M6" s="5">
        <f t="shared" si="1"/>
        <v>-16820010</v>
      </c>
    </row>
    <row r="7" spans="1:13" ht="21.75" customHeight="1" x14ac:dyDescent="0.15">
      <c r="A7" s="2">
        <v>3</v>
      </c>
      <c r="B7" s="3"/>
      <c r="C7" s="3"/>
      <c r="D7" s="3" t="s">
        <v>58</v>
      </c>
      <c r="E7" s="40">
        <v>183702000</v>
      </c>
      <c r="F7" s="40">
        <v>154355487</v>
      </c>
      <c r="G7" s="5">
        <f t="shared" si="0"/>
        <v>-29346513</v>
      </c>
      <c r="H7" s="6"/>
      <c r="I7" s="6"/>
      <c r="J7" s="6" t="s">
        <v>36</v>
      </c>
      <c r="K7" s="42">
        <v>295839200</v>
      </c>
      <c r="L7" s="42">
        <v>289263200</v>
      </c>
      <c r="M7" s="5">
        <f t="shared" si="1"/>
        <v>-6576000</v>
      </c>
    </row>
    <row r="8" spans="1:13" ht="21.75" customHeight="1" x14ac:dyDescent="0.15">
      <c r="A8" s="2">
        <v>4</v>
      </c>
      <c r="B8" s="3" t="s">
        <v>9</v>
      </c>
      <c r="C8" s="3"/>
      <c r="D8" s="3"/>
      <c r="E8" s="4">
        <f>E9</f>
        <v>513551550</v>
      </c>
      <c r="F8" s="4">
        <f>F9</f>
        <v>500774080</v>
      </c>
      <c r="G8" s="5">
        <f t="shared" si="0"/>
        <v>-12777470</v>
      </c>
      <c r="H8" s="6"/>
      <c r="I8" s="6"/>
      <c r="J8" s="6" t="s">
        <v>37</v>
      </c>
      <c r="K8" s="42">
        <v>61785470</v>
      </c>
      <c r="L8" s="42">
        <v>60121310</v>
      </c>
      <c r="M8" s="5">
        <f t="shared" si="1"/>
        <v>-1664160</v>
      </c>
    </row>
    <row r="9" spans="1:13" ht="21.75" customHeight="1" x14ac:dyDescent="0.15">
      <c r="A9" s="2">
        <v>5</v>
      </c>
      <c r="B9" s="3"/>
      <c r="C9" s="3" t="s">
        <v>9</v>
      </c>
      <c r="D9" s="3"/>
      <c r="E9" s="4">
        <f>SUM(E10:E13)</f>
        <v>513551550</v>
      </c>
      <c r="F9" s="4">
        <f>SUM(F10:F13)</f>
        <v>500774080</v>
      </c>
      <c r="G9" s="5">
        <f t="shared" si="0"/>
        <v>-12777470</v>
      </c>
      <c r="H9" s="6"/>
      <c r="I9" s="6"/>
      <c r="J9" s="6" t="s">
        <v>38</v>
      </c>
      <c r="K9" s="42">
        <v>44489720</v>
      </c>
      <c r="L9" s="42">
        <v>42988530</v>
      </c>
      <c r="M9" s="5">
        <f t="shared" si="1"/>
        <v>-1501190</v>
      </c>
    </row>
    <row r="10" spans="1:13" ht="21.75" customHeight="1" x14ac:dyDescent="0.15">
      <c r="A10" s="2">
        <v>6</v>
      </c>
      <c r="B10" s="3"/>
      <c r="C10" s="3"/>
      <c r="D10" s="3" t="s">
        <v>39</v>
      </c>
      <c r="E10" s="40">
        <v>501671550</v>
      </c>
      <c r="F10" s="40">
        <v>489614080</v>
      </c>
      <c r="G10" s="5">
        <f t="shared" si="0"/>
        <v>-12057470</v>
      </c>
      <c r="H10" s="6"/>
      <c r="I10" s="6"/>
      <c r="J10" s="6" t="s">
        <v>40</v>
      </c>
      <c r="K10" s="42">
        <v>50294440</v>
      </c>
      <c r="L10" s="42">
        <v>43908540</v>
      </c>
      <c r="M10" s="5">
        <f t="shared" si="1"/>
        <v>-6385900</v>
      </c>
    </row>
    <row r="11" spans="1:13" ht="21.75" customHeight="1" x14ac:dyDescent="0.15">
      <c r="A11" s="2">
        <v>7</v>
      </c>
      <c r="B11" s="3"/>
      <c r="C11" s="3"/>
      <c r="D11" s="3" t="s">
        <v>41</v>
      </c>
      <c r="E11" s="40">
        <v>11880000</v>
      </c>
      <c r="F11" s="40">
        <v>11160000</v>
      </c>
      <c r="G11" s="5">
        <f t="shared" si="0"/>
        <v>-720000</v>
      </c>
      <c r="H11" s="6"/>
      <c r="I11" s="3"/>
      <c r="J11" s="3" t="s">
        <v>61</v>
      </c>
      <c r="K11" s="42">
        <v>29524980</v>
      </c>
      <c r="L11" s="42">
        <v>28832220</v>
      </c>
      <c r="M11" s="5">
        <f t="shared" si="1"/>
        <v>-692760</v>
      </c>
    </row>
    <row r="12" spans="1:13" ht="21.75" customHeight="1" x14ac:dyDescent="0.15">
      <c r="A12" s="2">
        <v>8</v>
      </c>
      <c r="B12" s="3"/>
      <c r="C12" s="3"/>
      <c r="D12" s="3" t="s">
        <v>42</v>
      </c>
      <c r="E12" s="40">
        <v>0</v>
      </c>
      <c r="F12" s="40">
        <v>0</v>
      </c>
      <c r="G12" s="5">
        <f t="shared" si="0"/>
        <v>0</v>
      </c>
      <c r="H12" s="6"/>
      <c r="I12" s="3" t="s">
        <v>10</v>
      </c>
      <c r="J12" s="3"/>
      <c r="K12" s="5">
        <f>SUM(K13:K14)</f>
        <v>1440000</v>
      </c>
      <c r="L12" s="5">
        <f>SUM(L13:L14)</f>
        <v>1220150</v>
      </c>
      <c r="M12" s="5">
        <f t="shared" si="1"/>
        <v>-219850</v>
      </c>
    </row>
    <row r="13" spans="1:13" ht="21.75" customHeight="1" x14ac:dyDescent="0.15">
      <c r="A13" s="2">
        <v>9</v>
      </c>
      <c r="B13" s="3"/>
      <c r="C13" s="3"/>
      <c r="D13" s="3" t="s">
        <v>59</v>
      </c>
      <c r="E13" s="40">
        <v>0</v>
      </c>
      <c r="F13" s="40">
        <v>0</v>
      </c>
      <c r="G13" s="5">
        <f t="shared" si="0"/>
        <v>0</v>
      </c>
      <c r="H13" s="6"/>
      <c r="I13" s="3"/>
      <c r="J13" s="3" t="s">
        <v>43</v>
      </c>
      <c r="K13" s="42">
        <v>400000</v>
      </c>
      <c r="L13" s="42">
        <v>450650</v>
      </c>
      <c r="M13" s="5">
        <f t="shared" si="1"/>
        <v>50650</v>
      </c>
    </row>
    <row r="14" spans="1:13" ht="21.75" customHeight="1" x14ac:dyDescent="0.15">
      <c r="A14" s="2">
        <v>10</v>
      </c>
      <c r="B14" s="3" t="s">
        <v>11</v>
      </c>
      <c r="C14" s="3"/>
      <c r="D14" s="3"/>
      <c r="E14" s="4">
        <f>E15</f>
        <v>840000</v>
      </c>
      <c r="F14" s="4">
        <f>F15</f>
        <v>900000</v>
      </c>
      <c r="G14" s="5">
        <f t="shared" si="0"/>
        <v>60000</v>
      </c>
      <c r="H14" s="6"/>
      <c r="I14" s="3"/>
      <c r="J14" s="3" t="s">
        <v>44</v>
      </c>
      <c r="K14" s="42">
        <v>1040000</v>
      </c>
      <c r="L14" s="42">
        <v>769500</v>
      </c>
      <c r="M14" s="5">
        <f t="shared" si="1"/>
        <v>-270500</v>
      </c>
    </row>
    <row r="15" spans="1:13" ht="21.75" customHeight="1" x14ac:dyDescent="0.15">
      <c r="A15" s="2">
        <v>11</v>
      </c>
      <c r="B15" s="3"/>
      <c r="C15" s="3" t="s">
        <v>11</v>
      </c>
      <c r="D15" s="3"/>
      <c r="E15" s="4">
        <f>E16+E17</f>
        <v>840000</v>
      </c>
      <c r="F15" s="4">
        <f>F16+F17</f>
        <v>900000</v>
      </c>
      <c r="G15" s="5">
        <f t="shared" si="0"/>
        <v>60000</v>
      </c>
      <c r="H15" s="6"/>
      <c r="I15" s="6" t="s">
        <v>62</v>
      </c>
      <c r="J15" s="6"/>
      <c r="K15" s="5">
        <f>SUM(K16:K21)</f>
        <v>44267640</v>
      </c>
      <c r="L15" s="5">
        <f>SUM(L16:L21)</f>
        <v>44665062</v>
      </c>
      <c r="M15" s="5">
        <f t="shared" si="1"/>
        <v>397422</v>
      </c>
    </row>
    <row r="16" spans="1:13" ht="21.75" customHeight="1" x14ac:dyDescent="0.15">
      <c r="A16" s="2">
        <v>12</v>
      </c>
      <c r="B16" s="3"/>
      <c r="C16" s="3"/>
      <c r="D16" s="3" t="s">
        <v>46</v>
      </c>
      <c r="E16" s="4">
        <v>0</v>
      </c>
      <c r="F16" s="40">
        <v>0</v>
      </c>
      <c r="G16" s="5">
        <f t="shared" si="0"/>
        <v>0</v>
      </c>
      <c r="H16" s="6"/>
      <c r="I16" s="6"/>
      <c r="J16" s="6" t="s">
        <v>45</v>
      </c>
      <c r="K16" s="42">
        <v>300000</v>
      </c>
      <c r="L16" s="47">
        <v>511000</v>
      </c>
      <c r="M16" s="5">
        <f t="shared" si="1"/>
        <v>211000</v>
      </c>
    </row>
    <row r="17" spans="1:13" ht="21.75" customHeight="1" x14ac:dyDescent="0.15">
      <c r="A17" s="2">
        <v>13</v>
      </c>
      <c r="B17" s="3"/>
      <c r="C17" s="3"/>
      <c r="D17" s="3" t="s">
        <v>48</v>
      </c>
      <c r="E17" s="40">
        <v>840000</v>
      </c>
      <c r="F17" s="40">
        <v>900000</v>
      </c>
      <c r="G17" s="5">
        <f t="shared" si="0"/>
        <v>60000</v>
      </c>
      <c r="H17" s="6"/>
      <c r="I17" s="6"/>
      <c r="J17" s="6" t="s">
        <v>47</v>
      </c>
      <c r="K17" s="42">
        <v>12765640</v>
      </c>
      <c r="L17" s="47">
        <v>13109742</v>
      </c>
      <c r="M17" s="5">
        <f t="shared" si="1"/>
        <v>344102</v>
      </c>
    </row>
    <row r="18" spans="1:13" ht="21.75" customHeight="1" x14ac:dyDescent="0.15">
      <c r="A18" s="2">
        <v>14</v>
      </c>
      <c r="B18" s="3" t="s">
        <v>14</v>
      </c>
      <c r="C18" s="3"/>
      <c r="D18" s="3"/>
      <c r="E18" s="4">
        <f>E19</f>
        <v>36000000</v>
      </c>
      <c r="F18" s="4">
        <f>F19</f>
        <v>42000000</v>
      </c>
      <c r="G18" s="5">
        <f t="shared" si="0"/>
        <v>6000000</v>
      </c>
      <c r="H18" s="6"/>
      <c r="I18" s="6"/>
      <c r="J18" s="6" t="s">
        <v>49</v>
      </c>
      <c r="K18" s="42">
        <v>5401000</v>
      </c>
      <c r="L18" s="47">
        <v>5711180</v>
      </c>
      <c r="M18" s="5">
        <f t="shared" si="1"/>
        <v>310180</v>
      </c>
    </row>
    <row r="19" spans="1:13" ht="21.75" customHeight="1" x14ac:dyDescent="0.15">
      <c r="A19" s="2">
        <v>15</v>
      </c>
      <c r="B19" s="3"/>
      <c r="C19" s="3" t="s">
        <v>14</v>
      </c>
      <c r="D19" s="3"/>
      <c r="E19" s="34">
        <f>E20+E21</f>
        <v>36000000</v>
      </c>
      <c r="F19" s="34">
        <f>F20+F21</f>
        <v>42000000</v>
      </c>
      <c r="G19" s="35">
        <f t="shared" si="0"/>
        <v>6000000</v>
      </c>
      <c r="H19" s="6"/>
      <c r="I19" s="6"/>
      <c r="J19" s="6" t="s">
        <v>50</v>
      </c>
      <c r="K19" s="42">
        <v>14306500</v>
      </c>
      <c r="L19" s="42">
        <v>12478840</v>
      </c>
      <c r="M19" s="5">
        <f t="shared" si="1"/>
        <v>-1827660</v>
      </c>
    </row>
    <row r="20" spans="1:13" ht="21.75" customHeight="1" x14ac:dyDescent="0.15">
      <c r="A20" s="2">
        <v>16</v>
      </c>
      <c r="B20" s="3"/>
      <c r="C20" s="3"/>
      <c r="D20" s="3" t="s">
        <v>51</v>
      </c>
      <c r="E20" s="41">
        <v>36000000</v>
      </c>
      <c r="F20" s="41">
        <v>42000000</v>
      </c>
      <c r="G20" s="35">
        <f t="shared" si="0"/>
        <v>6000000</v>
      </c>
      <c r="H20" s="6"/>
      <c r="I20" s="6"/>
      <c r="J20" s="6" t="s">
        <v>88</v>
      </c>
      <c r="K20" s="42">
        <v>10382500</v>
      </c>
      <c r="L20" s="42">
        <v>12201300</v>
      </c>
      <c r="M20" s="5">
        <f t="shared" si="1"/>
        <v>1818800</v>
      </c>
    </row>
    <row r="21" spans="1:13" ht="21.75" customHeight="1" x14ac:dyDescent="0.15">
      <c r="A21" s="2">
        <v>17</v>
      </c>
      <c r="B21" s="7"/>
      <c r="C21" s="7"/>
      <c r="D21" s="7" t="s">
        <v>87</v>
      </c>
      <c r="E21" s="43">
        <v>0</v>
      </c>
      <c r="F21" s="41">
        <v>0</v>
      </c>
      <c r="G21" s="35">
        <f t="shared" si="0"/>
        <v>0</v>
      </c>
      <c r="H21" s="36"/>
      <c r="I21" s="36"/>
      <c r="J21" s="37" t="s">
        <v>89</v>
      </c>
      <c r="K21" s="44">
        <v>1112000</v>
      </c>
      <c r="L21" s="42">
        <v>653000</v>
      </c>
      <c r="M21" s="5">
        <f t="shared" si="1"/>
        <v>-459000</v>
      </c>
    </row>
    <row r="22" spans="1:13" ht="21.75" customHeight="1" x14ac:dyDescent="0.15">
      <c r="A22" s="2">
        <v>18</v>
      </c>
      <c r="B22" s="3" t="s">
        <v>17</v>
      </c>
      <c r="C22" s="3"/>
      <c r="D22" s="3"/>
      <c r="E22" s="34">
        <f>E23</f>
        <v>20646175</v>
      </c>
      <c r="F22" s="34">
        <f>F23</f>
        <v>27654899</v>
      </c>
      <c r="G22" s="35">
        <f t="shared" si="0"/>
        <v>7008724</v>
      </c>
      <c r="H22" s="3" t="s">
        <v>12</v>
      </c>
      <c r="I22" s="6"/>
      <c r="J22" s="6"/>
      <c r="K22" s="5">
        <f>K23</f>
        <v>20018360</v>
      </c>
      <c r="L22" s="5">
        <f>L23</f>
        <v>17851950</v>
      </c>
      <c r="M22" s="5">
        <f>L22-K22</f>
        <v>-2166410</v>
      </c>
    </row>
    <row r="23" spans="1:13" ht="21.75" customHeight="1" x14ac:dyDescent="0.15">
      <c r="A23" s="2">
        <v>19</v>
      </c>
      <c r="B23" s="3"/>
      <c r="C23" s="3" t="s">
        <v>17</v>
      </c>
      <c r="D23" s="3"/>
      <c r="E23" s="4">
        <f>SUM(E24:E26)</f>
        <v>20646175</v>
      </c>
      <c r="F23" s="4">
        <f>SUM(F24:F26)</f>
        <v>27654899</v>
      </c>
      <c r="G23" s="5">
        <f t="shared" si="0"/>
        <v>7008724</v>
      </c>
      <c r="H23" s="6"/>
      <c r="I23" s="3" t="s">
        <v>13</v>
      </c>
      <c r="J23" s="3"/>
      <c r="K23" s="5">
        <f>SUM(K24:K26)</f>
        <v>20018360</v>
      </c>
      <c r="L23" s="5">
        <f>SUM(L24:L26)</f>
        <v>17851950</v>
      </c>
      <c r="M23" s="5">
        <f>L23-K23</f>
        <v>-2166410</v>
      </c>
    </row>
    <row r="24" spans="1:13" ht="21.75" customHeight="1" x14ac:dyDescent="0.15">
      <c r="A24" s="2">
        <v>20</v>
      </c>
      <c r="B24" s="3"/>
      <c r="C24" s="3"/>
      <c r="D24" s="3" t="s">
        <v>53</v>
      </c>
      <c r="E24" s="40">
        <v>19806175</v>
      </c>
      <c r="F24" s="40">
        <v>26814899</v>
      </c>
      <c r="G24" s="5">
        <f t="shared" si="0"/>
        <v>7008724</v>
      </c>
      <c r="H24" s="3"/>
      <c r="I24" s="6"/>
      <c r="J24" s="6" t="s">
        <v>52</v>
      </c>
      <c r="K24" s="42">
        <v>5900000</v>
      </c>
      <c r="L24" s="42">
        <v>0</v>
      </c>
      <c r="M24" s="5">
        <f>L24-K24</f>
        <v>-5900000</v>
      </c>
    </row>
    <row r="25" spans="1:13" ht="21.75" customHeight="1" x14ac:dyDescent="0.15">
      <c r="A25" s="2">
        <v>21</v>
      </c>
      <c r="B25" s="7"/>
      <c r="C25" s="7"/>
      <c r="D25" s="7" t="s">
        <v>82</v>
      </c>
      <c r="E25" s="40">
        <v>840000</v>
      </c>
      <c r="F25" s="40">
        <v>840000</v>
      </c>
      <c r="G25" s="5">
        <f t="shared" si="0"/>
        <v>0</v>
      </c>
      <c r="H25" s="6"/>
      <c r="I25" s="3"/>
      <c r="J25" s="3" t="s">
        <v>63</v>
      </c>
      <c r="K25" s="42">
        <v>8600000</v>
      </c>
      <c r="L25" s="42">
        <v>5673980</v>
      </c>
      <c r="M25" s="5">
        <f>L25-K25</f>
        <v>-2926020</v>
      </c>
    </row>
    <row r="26" spans="1:13" ht="21.75" customHeight="1" x14ac:dyDescent="0.15">
      <c r="A26" s="2">
        <v>22</v>
      </c>
      <c r="B26" s="3"/>
      <c r="C26" s="3"/>
      <c r="D26" s="3" t="s">
        <v>60</v>
      </c>
      <c r="E26" s="4">
        <v>0</v>
      </c>
      <c r="F26" s="40">
        <v>0</v>
      </c>
      <c r="G26" s="5">
        <f t="shared" si="0"/>
        <v>0</v>
      </c>
      <c r="H26" s="6"/>
      <c r="I26" s="3"/>
      <c r="J26" s="3" t="s">
        <v>54</v>
      </c>
      <c r="K26" s="42">
        <v>5518360</v>
      </c>
      <c r="L26" s="42">
        <v>12177970</v>
      </c>
      <c r="M26" s="5">
        <f t="shared" ref="M26:M31" si="2">L26-K26</f>
        <v>6659610</v>
      </c>
    </row>
    <row r="27" spans="1:13" ht="21.75" customHeight="1" x14ac:dyDescent="0.15">
      <c r="A27" s="2">
        <v>23</v>
      </c>
      <c r="B27" s="3" t="s">
        <v>55</v>
      </c>
      <c r="C27" s="3"/>
      <c r="D27" s="3"/>
      <c r="E27" s="34">
        <f>E28</f>
        <v>395275</v>
      </c>
      <c r="F27" s="34">
        <f>F28</f>
        <v>965534</v>
      </c>
      <c r="G27" s="35">
        <f t="shared" si="0"/>
        <v>570259</v>
      </c>
      <c r="H27" s="3" t="s">
        <v>15</v>
      </c>
      <c r="I27" s="6"/>
      <c r="J27" s="6"/>
      <c r="K27" s="5">
        <f>SUM(K28,K32)</f>
        <v>191111680</v>
      </c>
      <c r="L27" s="5">
        <f>SUM(L28,L32)</f>
        <v>187085820</v>
      </c>
      <c r="M27" s="5">
        <f t="shared" si="2"/>
        <v>-4025860</v>
      </c>
    </row>
    <row r="28" spans="1:13" ht="21.75" customHeight="1" x14ac:dyDescent="0.15">
      <c r="A28" s="2">
        <v>24</v>
      </c>
      <c r="B28" s="3"/>
      <c r="C28" s="3" t="s">
        <v>55</v>
      </c>
      <c r="D28" s="7"/>
      <c r="E28" s="34">
        <f>SUM(E29:E30)</f>
        <v>395275</v>
      </c>
      <c r="F28" s="34">
        <f>SUM(F29:F30)</f>
        <v>965534</v>
      </c>
      <c r="G28" s="35">
        <f t="shared" si="0"/>
        <v>570259</v>
      </c>
      <c r="H28" s="6"/>
      <c r="I28" s="3" t="s">
        <v>16</v>
      </c>
      <c r="J28" s="3"/>
      <c r="K28" s="5">
        <f>K29+K30+K31</f>
        <v>1110000</v>
      </c>
      <c r="L28" s="5">
        <f>L29+L30+L31</f>
        <v>1938560</v>
      </c>
      <c r="M28" s="5">
        <f t="shared" si="2"/>
        <v>828560</v>
      </c>
    </row>
    <row r="29" spans="1:13" ht="21.75" customHeight="1" x14ac:dyDescent="0.15">
      <c r="A29" s="2">
        <v>25</v>
      </c>
      <c r="B29" s="3"/>
      <c r="C29" s="3"/>
      <c r="D29" s="3" t="s">
        <v>56</v>
      </c>
      <c r="E29" s="41">
        <v>35275</v>
      </c>
      <c r="F29" s="41">
        <v>33534</v>
      </c>
      <c r="G29" s="35">
        <f t="shared" si="0"/>
        <v>-1741</v>
      </c>
      <c r="H29" s="6"/>
      <c r="I29" s="3"/>
      <c r="J29" s="45" t="s">
        <v>93</v>
      </c>
      <c r="K29" s="42">
        <v>360000</v>
      </c>
      <c r="L29" s="42">
        <v>56760</v>
      </c>
      <c r="M29" s="42">
        <f t="shared" si="2"/>
        <v>-303240</v>
      </c>
    </row>
    <row r="30" spans="1:13" ht="21.75" customHeight="1" x14ac:dyDescent="0.15">
      <c r="A30" s="2">
        <v>26</v>
      </c>
      <c r="B30" s="3"/>
      <c r="C30" s="3"/>
      <c r="D30" s="3" t="s">
        <v>57</v>
      </c>
      <c r="E30" s="41">
        <v>360000</v>
      </c>
      <c r="F30" s="41">
        <v>932000</v>
      </c>
      <c r="G30" s="35">
        <f t="shared" si="0"/>
        <v>572000</v>
      </c>
      <c r="H30" s="6"/>
      <c r="I30" s="3"/>
      <c r="J30" s="45" t="s">
        <v>94</v>
      </c>
      <c r="K30" s="42">
        <v>30000</v>
      </c>
      <c r="L30" s="42">
        <v>1178000</v>
      </c>
      <c r="M30" s="42">
        <f t="shared" si="2"/>
        <v>1148000</v>
      </c>
    </row>
    <row r="31" spans="1:13" ht="21.75" customHeight="1" x14ac:dyDescent="0.15">
      <c r="A31" s="2">
        <v>27</v>
      </c>
      <c r="B31" s="3"/>
      <c r="C31" s="3"/>
      <c r="D31" s="3"/>
      <c r="E31" s="4"/>
      <c r="F31" s="46"/>
      <c r="G31" s="5"/>
      <c r="H31" s="6"/>
      <c r="I31" s="3"/>
      <c r="J31" s="45" t="s">
        <v>95</v>
      </c>
      <c r="K31" s="42">
        <v>720000</v>
      </c>
      <c r="L31" s="42">
        <v>703800</v>
      </c>
      <c r="M31" s="42">
        <f t="shared" si="2"/>
        <v>-16200</v>
      </c>
    </row>
    <row r="32" spans="1:13" ht="21.75" customHeight="1" x14ac:dyDescent="0.15">
      <c r="A32" s="2">
        <v>28</v>
      </c>
      <c r="B32" s="3"/>
      <c r="C32" s="3"/>
      <c r="D32" s="3"/>
      <c r="E32" s="4"/>
      <c r="F32" s="46"/>
      <c r="G32" s="5"/>
      <c r="H32" s="6"/>
      <c r="I32" s="3" t="s">
        <v>64</v>
      </c>
      <c r="J32" s="3"/>
      <c r="K32" s="5">
        <f>SUM(K33:K36)</f>
        <v>190001680</v>
      </c>
      <c r="L32" s="5">
        <f>SUM(L33:L36)</f>
        <v>185147260</v>
      </c>
      <c r="M32" s="5">
        <f>L32-K32</f>
        <v>-4854420</v>
      </c>
    </row>
    <row r="33" spans="1:13" ht="21.75" customHeight="1" x14ac:dyDescent="0.15">
      <c r="A33" s="2">
        <v>29</v>
      </c>
      <c r="B33" s="3"/>
      <c r="C33" s="3"/>
      <c r="D33" s="3"/>
      <c r="E33" s="4"/>
      <c r="F33" s="46"/>
      <c r="G33" s="5"/>
      <c r="H33" s="6"/>
      <c r="I33" s="3"/>
      <c r="J33" s="3" t="s">
        <v>65</v>
      </c>
      <c r="K33" s="42">
        <v>42100800</v>
      </c>
      <c r="L33" s="42">
        <v>45761700</v>
      </c>
      <c r="M33" s="5">
        <f t="shared" ref="M33:M39" si="3">L33-K33</f>
        <v>3660900</v>
      </c>
    </row>
    <row r="34" spans="1:13" ht="21.75" customHeight="1" x14ac:dyDescent="0.15">
      <c r="A34" s="2">
        <v>30</v>
      </c>
      <c r="B34" s="3"/>
      <c r="C34" s="3"/>
      <c r="D34" s="3"/>
      <c r="E34" s="4"/>
      <c r="F34" s="46"/>
      <c r="G34" s="5"/>
      <c r="H34" s="6"/>
      <c r="I34" s="3"/>
      <c r="J34" s="3" t="s">
        <v>66</v>
      </c>
      <c r="K34" s="42">
        <v>450000</v>
      </c>
      <c r="L34" s="42">
        <v>1238560</v>
      </c>
      <c r="M34" s="5">
        <f t="shared" si="3"/>
        <v>788560</v>
      </c>
    </row>
    <row r="35" spans="1:13" ht="21.75" customHeight="1" x14ac:dyDescent="0.15">
      <c r="A35" s="2">
        <v>31</v>
      </c>
      <c r="B35" s="3"/>
      <c r="C35" s="3"/>
      <c r="D35" s="3"/>
      <c r="E35" s="4"/>
      <c r="F35" s="46"/>
      <c r="G35" s="5"/>
      <c r="H35" s="6"/>
      <c r="I35" s="3"/>
      <c r="J35" s="3" t="s">
        <v>67</v>
      </c>
      <c r="K35" s="42">
        <v>146714880</v>
      </c>
      <c r="L35" s="42">
        <v>137632800</v>
      </c>
      <c r="M35" s="5">
        <f t="shared" si="3"/>
        <v>-9082080</v>
      </c>
    </row>
    <row r="36" spans="1:13" ht="21.75" customHeight="1" x14ac:dyDescent="0.15">
      <c r="A36" s="2">
        <v>32</v>
      </c>
      <c r="B36" s="3"/>
      <c r="C36" s="3"/>
      <c r="D36" s="3"/>
      <c r="E36" s="4"/>
      <c r="F36" s="46"/>
      <c r="G36" s="5"/>
      <c r="H36" s="6"/>
      <c r="I36" s="3"/>
      <c r="J36" s="3" t="s">
        <v>68</v>
      </c>
      <c r="K36" s="42">
        <v>736000</v>
      </c>
      <c r="L36" s="42">
        <v>514200</v>
      </c>
      <c r="M36" s="5">
        <f t="shared" si="3"/>
        <v>-221800</v>
      </c>
    </row>
    <row r="37" spans="1:13" ht="21.75" customHeight="1" x14ac:dyDescent="0.15">
      <c r="A37" s="2">
        <v>33</v>
      </c>
      <c r="B37" s="3"/>
      <c r="C37" s="3"/>
      <c r="D37" s="3"/>
      <c r="E37" s="4"/>
      <c r="F37" s="46"/>
      <c r="G37" s="5"/>
      <c r="H37" s="3" t="s">
        <v>20</v>
      </c>
      <c r="I37" s="6"/>
      <c r="J37" s="6"/>
      <c r="K37" s="5">
        <f>K38</f>
        <v>35275</v>
      </c>
      <c r="L37" s="5">
        <f>L38</f>
        <v>22448</v>
      </c>
      <c r="M37" s="5">
        <f t="shared" si="3"/>
        <v>-12827</v>
      </c>
    </row>
    <row r="38" spans="1:13" ht="21.75" customHeight="1" x14ac:dyDescent="0.15">
      <c r="A38" s="2">
        <v>34</v>
      </c>
      <c r="B38" s="3"/>
      <c r="C38" s="3"/>
      <c r="D38" s="3"/>
      <c r="E38" s="4"/>
      <c r="F38" s="46"/>
      <c r="G38" s="5"/>
      <c r="H38" s="6"/>
      <c r="I38" s="3" t="s">
        <v>20</v>
      </c>
      <c r="J38" s="3"/>
      <c r="K38" s="5">
        <f>K39</f>
        <v>35275</v>
      </c>
      <c r="L38" s="5">
        <f>L39</f>
        <v>22448</v>
      </c>
      <c r="M38" s="5">
        <f t="shared" si="3"/>
        <v>-12827</v>
      </c>
    </row>
    <row r="39" spans="1:13" ht="21.75" customHeight="1" x14ac:dyDescent="0.15">
      <c r="A39" s="2">
        <v>35</v>
      </c>
      <c r="B39" s="3"/>
      <c r="C39" s="3"/>
      <c r="D39" s="3"/>
      <c r="E39" s="4"/>
      <c r="F39" s="46"/>
      <c r="G39" s="5"/>
      <c r="H39" s="6"/>
      <c r="I39" s="3"/>
      <c r="J39" s="3" t="s">
        <v>69</v>
      </c>
      <c r="K39" s="42">
        <v>35275</v>
      </c>
      <c r="L39" s="42">
        <v>22448</v>
      </c>
      <c r="M39" s="5">
        <f t="shared" si="3"/>
        <v>-12827</v>
      </c>
    </row>
    <row r="40" spans="1:13" ht="21.75" customHeight="1" x14ac:dyDescent="0.15">
      <c r="A40" s="2">
        <v>36</v>
      </c>
      <c r="B40" s="3"/>
      <c r="C40" s="3"/>
      <c r="D40" s="3"/>
      <c r="E40" s="4"/>
      <c r="F40" s="46"/>
      <c r="G40" s="5"/>
      <c r="H40" s="6" t="s">
        <v>70</v>
      </c>
      <c r="I40" s="3"/>
      <c r="J40" s="3"/>
      <c r="K40" s="5">
        <f>K41</f>
        <v>16328235</v>
      </c>
      <c r="L40" s="5">
        <f>L41</f>
        <v>10690770</v>
      </c>
      <c r="M40" s="5">
        <f>L40-K40</f>
        <v>-5637465</v>
      </c>
    </row>
    <row r="41" spans="1:13" ht="21.75" customHeight="1" x14ac:dyDescent="0.15">
      <c r="A41" s="2">
        <v>37</v>
      </c>
      <c r="B41" s="3"/>
      <c r="C41" s="3"/>
      <c r="D41" s="3"/>
      <c r="E41" s="4"/>
      <c r="F41" s="46"/>
      <c r="G41" s="5"/>
      <c r="H41" s="3"/>
      <c r="I41" s="6" t="s">
        <v>70</v>
      </c>
      <c r="J41" s="6"/>
      <c r="K41" s="5">
        <f>K42</f>
        <v>16328235</v>
      </c>
      <c r="L41" s="5">
        <f>L42</f>
        <v>10690770</v>
      </c>
      <c r="M41" s="5">
        <f t="shared" ref="M41:M42" si="4">L41-K41</f>
        <v>-5637465</v>
      </c>
    </row>
    <row r="42" spans="1:13" ht="21.75" customHeight="1" x14ac:dyDescent="0.15">
      <c r="A42" s="2">
        <v>38</v>
      </c>
      <c r="B42" s="3"/>
      <c r="C42" s="3"/>
      <c r="D42" s="3"/>
      <c r="E42" s="4"/>
      <c r="F42" s="46"/>
      <c r="G42" s="5"/>
      <c r="H42" s="6"/>
      <c r="I42" s="3"/>
      <c r="J42" s="3" t="s">
        <v>70</v>
      </c>
      <c r="K42" s="42">
        <v>16328235</v>
      </c>
      <c r="L42" s="47">
        <v>10690770</v>
      </c>
      <c r="M42" s="5">
        <f t="shared" si="4"/>
        <v>-5637465</v>
      </c>
    </row>
    <row r="43" spans="1:13" s="53" customFormat="1" ht="21.75" customHeight="1" x14ac:dyDescent="0.15">
      <c r="A43" s="51"/>
      <c r="B43" s="52"/>
      <c r="C43" s="52"/>
      <c r="D43" s="52"/>
      <c r="H43" s="54"/>
      <c r="I43" s="54"/>
      <c r="J43" s="54"/>
      <c r="K43" s="55"/>
      <c r="L43" s="55"/>
      <c r="M43" s="55"/>
    </row>
    <row r="44" spans="1:13" ht="21.75" customHeight="1" x14ac:dyDescent="0.15"/>
    <row r="45" spans="1:13" ht="21.75" customHeight="1" x14ac:dyDescent="0.15"/>
  </sheetData>
  <mergeCells count="13">
    <mergeCell ref="M2:M3"/>
    <mergeCell ref="A4:D4"/>
    <mergeCell ref="H4:J4"/>
    <mergeCell ref="A1:A3"/>
    <mergeCell ref="B1:G1"/>
    <mergeCell ref="H1:M1"/>
    <mergeCell ref="B2:D2"/>
    <mergeCell ref="E2:E3"/>
    <mergeCell ref="F2:F3"/>
    <mergeCell ref="G2:G3"/>
    <mergeCell ref="H2:J2"/>
    <mergeCell ref="K2:K3"/>
    <mergeCell ref="L2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verticalDpi="300" r:id="rId1"/>
  <headerFooter alignWithMargins="0">
    <oddHeader>&amp;C&amp;"HY강M,굵게"&amp;20 &amp;"-,굵게"2022년도 1차 추경예산(안) 총괄</oddHeader>
    <oddFooter>&amp;R&amp;"-,보통"&amp;8
자애자립장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:C2"/>
    </sheetView>
  </sheetViews>
  <sheetFormatPr defaultRowHeight="16.5" x14ac:dyDescent="0.15"/>
  <cols>
    <col min="1" max="1" width="27.21875" style="29" customWidth="1"/>
    <col min="2" max="2" width="60.33203125" style="29" customWidth="1"/>
    <col min="3" max="3" width="25.5546875" style="29" customWidth="1"/>
    <col min="4" max="256" width="8.88671875" style="29"/>
    <col min="257" max="257" width="27.21875" style="29" customWidth="1"/>
    <col min="258" max="258" width="60.33203125" style="29" customWidth="1"/>
    <col min="259" max="259" width="25.5546875" style="29" customWidth="1"/>
    <col min="260" max="512" width="8.88671875" style="29"/>
    <col min="513" max="513" width="27.21875" style="29" customWidth="1"/>
    <col min="514" max="514" width="60.33203125" style="29" customWidth="1"/>
    <col min="515" max="515" width="25.5546875" style="29" customWidth="1"/>
    <col min="516" max="768" width="8.88671875" style="29"/>
    <col min="769" max="769" width="27.21875" style="29" customWidth="1"/>
    <col min="770" max="770" width="60.33203125" style="29" customWidth="1"/>
    <col min="771" max="771" width="25.5546875" style="29" customWidth="1"/>
    <col min="772" max="1024" width="8.88671875" style="29"/>
    <col min="1025" max="1025" width="27.21875" style="29" customWidth="1"/>
    <col min="1026" max="1026" width="60.33203125" style="29" customWidth="1"/>
    <col min="1027" max="1027" width="25.5546875" style="29" customWidth="1"/>
    <col min="1028" max="1280" width="8.88671875" style="29"/>
    <col min="1281" max="1281" width="27.21875" style="29" customWidth="1"/>
    <col min="1282" max="1282" width="60.33203125" style="29" customWidth="1"/>
    <col min="1283" max="1283" width="25.5546875" style="29" customWidth="1"/>
    <col min="1284" max="1536" width="8.88671875" style="29"/>
    <col min="1537" max="1537" width="27.21875" style="29" customWidth="1"/>
    <col min="1538" max="1538" width="60.33203125" style="29" customWidth="1"/>
    <col min="1539" max="1539" width="25.5546875" style="29" customWidth="1"/>
    <col min="1540" max="1792" width="8.88671875" style="29"/>
    <col min="1793" max="1793" width="27.21875" style="29" customWidth="1"/>
    <col min="1794" max="1794" width="60.33203125" style="29" customWidth="1"/>
    <col min="1795" max="1795" width="25.5546875" style="29" customWidth="1"/>
    <col min="1796" max="2048" width="8.88671875" style="29"/>
    <col min="2049" max="2049" width="27.21875" style="29" customWidth="1"/>
    <col min="2050" max="2050" width="60.33203125" style="29" customWidth="1"/>
    <col min="2051" max="2051" width="25.5546875" style="29" customWidth="1"/>
    <col min="2052" max="2304" width="8.88671875" style="29"/>
    <col min="2305" max="2305" width="27.21875" style="29" customWidth="1"/>
    <col min="2306" max="2306" width="60.33203125" style="29" customWidth="1"/>
    <col min="2307" max="2307" width="25.5546875" style="29" customWidth="1"/>
    <col min="2308" max="2560" width="8.88671875" style="29"/>
    <col min="2561" max="2561" width="27.21875" style="29" customWidth="1"/>
    <col min="2562" max="2562" width="60.33203125" style="29" customWidth="1"/>
    <col min="2563" max="2563" width="25.5546875" style="29" customWidth="1"/>
    <col min="2564" max="2816" width="8.88671875" style="29"/>
    <col min="2817" max="2817" width="27.21875" style="29" customWidth="1"/>
    <col min="2818" max="2818" width="60.33203125" style="29" customWidth="1"/>
    <col min="2819" max="2819" width="25.5546875" style="29" customWidth="1"/>
    <col min="2820" max="3072" width="8.88671875" style="29"/>
    <col min="3073" max="3073" width="27.21875" style="29" customWidth="1"/>
    <col min="3074" max="3074" width="60.33203125" style="29" customWidth="1"/>
    <col min="3075" max="3075" width="25.5546875" style="29" customWidth="1"/>
    <col min="3076" max="3328" width="8.88671875" style="29"/>
    <col min="3329" max="3329" width="27.21875" style="29" customWidth="1"/>
    <col min="3330" max="3330" width="60.33203125" style="29" customWidth="1"/>
    <col min="3331" max="3331" width="25.5546875" style="29" customWidth="1"/>
    <col min="3332" max="3584" width="8.88671875" style="29"/>
    <col min="3585" max="3585" width="27.21875" style="29" customWidth="1"/>
    <col min="3586" max="3586" width="60.33203125" style="29" customWidth="1"/>
    <col min="3587" max="3587" width="25.5546875" style="29" customWidth="1"/>
    <col min="3588" max="3840" width="8.88671875" style="29"/>
    <col min="3841" max="3841" width="27.21875" style="29" customWidth="1"/>
    <col min="3842" max="3842" width="60.33203125" style="29" customWidth="1"/>
    <col min="3843" max="3843" width="25.5546875" style="29" customWidth="1"/>
    <col min="3844" max="4096" width="8.88671875" style="29"/>
    <col min="4097" max="4097" width="27.21875" style="29" customWidth="1"/>
    <col min="4098" max="4098" width="60.33203125" style="29" customWidth="1"/>
    <col min="4099" max="4099" width="25.5546875" style="29" customWidth="1"/>
    <col min="4100" max="4352" width="8.88671875" style="29"/>
    <col min="4353" max="4353" width="27.21875" style="29" customWidth="1"/>
    <col min="4354" max="4354" width="60.33203125" style="29" customWidth="1"/>
    <col min="4355" max="4355" width="25.5546875" style="29" customWidth="1"/>
    <col min="4356" max="4608" width="8.88671875" style="29"/>
    <col min="4609" max="4609" width="27.21875" style="29" customWidth="1"/>
    <col min="4610" max="4610" width="60.33203125" style="29" customWidth="1"/>
    <col min="4611" max="4611" width="25.5546875" style="29" customWidth="1"/>
    <col min="4612" max="4864" width="8.88671875" style="29"/>
    <col min="4865" max="4865" width="27.21875" style="29" customWidth="1"/>
    <col min="4866" max="4866" width="60.33203125" style="29" customWidth="1"/>
    <col min="4867" max="4867" width="25.5546875" style="29" customWidth="1"/>
    <col min="4868" max="5120" width="8.88671875" style="29"/>
    <col min="5121" max="5121" width="27.21875" style="29" customWidth="1"/>
    <col min="5122" max="5122" width="60.33203125" style="29" customWidth="1"/>
    <col min="5123" max="5123" width="25.5546875" style="29" customWidth="1"/>
    <col min="5124" max="5376" width="8.88671875" style="29"/>
    <col min="5377" max="5377" width="27.21875" style="29" customWidth="1"/>
    <col min="5378" max="5378" width="60.33203125" style="29" customWidth="1"/>
    <col min="5379" max="5379" width="25.5546875" style="29" customWidth="1"/>
    <col min="5380" max="5632" width="8.88671875" style="29"/>
    <col min="5633" max="5633" width="27.21875" style="29" customWidth="1"/>
    <col min="5634" max="5634" width="60.33203125" style="29" customWidth="1"/>
    <col min="5635" max="5635" width="25.5546875" style="29" customWidth="1"/>
    <col min="5636" max="5888" width="8.88671875" style="29"/>
    <col min="5889" max="5889" width="27.21875" style="29" customWidth="1"/>
    <col min="5890" max="5890" width="60.33203125" style="29" customWidth="1"/>
    <col min="5891" max="5891" width="25.5546875" style="29" customWidth="1"/>
    <col min="5892" max="6144" width="8.88671875" style="29"/>
    <col min="6145" max="6145" width="27.21875" style="29" customWidth="1"/>
    <col min="6146" max="6146" width="60.33203125" style="29" customWidth="1"/>
    <col min="6147" max="6147" width="25.5546875" style="29" customWidth="1"/>
    <col min="6148" max="6400" width="8.88671875" style="29"/>
    <col min="6401" max="6401" width="27.21875" style="29" customWidth="1"/>
    <col min="6402" max="6402" width="60.33203125" style="29" customWidth="1"/>
    <col min="6403" max="6403" width="25.5546875" style="29" customWidth="1"/>
    <col min="6404" max="6656" width="8.88671875" style="29"/>
    <col min="6657" max="6657" width="27.21875" style="29" customWidth="1"/>
    <col min="6658" max="6658" width="60.33203125" style="29" customWidth="1"/>
    <col min="6659" max="6659" width="25.5546875" style="29" customWidth="1"/>
    <col min="6660" max="6912" width="8.88671875" style="29"/>
    <col min="6913" max="6913" width="27.21875" style="29" customWidth="1"/>
    <col min="6914" max="6914" width="60.33203125" style="29" customWidth="1"/>
    <col min="6915" max="6915" width="25.5546875" style="29" customWidth="1"/>
    <col min="6916" max="7168" width="8.88671875" style="29"/>
    <col min="7169" max="7169" width="27.21875" style="29" customWidth="1"/>
    <col min="7170" max="7170" width="60.33203125" style="29" customWidth="1"/>
    <col min="7171" max="7171" width="25.5546875" style="29" customWidth="1"/>
    <col min="7172" max="7424" width="8.88671875" style="29"/>
    <col min="7425" max="7425" width="27.21875" style="29" customWidth="1"/>
    <col min="7426" max="7426" width="60.33203125" style="29" customWidth="1"/>
    <col min="7427" max="7427" width="25.5546875" style="29" customWidth="1"/>
    <col min="7428" max="7680" width="8.88671875" style="29"/>
    <col min="7681" max="7681" width="27.21875" style="29" customWidth="1"/>
    <col min="7682" max="7682" width="60.33203125" style="29" customWidth="1"/>
    <col min="7683" max="7683" width="25.5546875" style="29" customWidth="1"/>
    <col min="7684" max="7936" width="8.88671875" style="29"/>
    <col min="7937" max="7937" width="27.21875" style="29" customWidth="1"/>
    <col min="7938" max="7938" width="60.33203125" style="29" customWidth="1"/>
    <col min="7939" max="7939" width="25.5546875" style="29" customWidth="1"/>
    <col min="7940" max="8192" width="8.88671875" style="29"/>
    <col min="8193" max="8193" width="27.21875" style="29" customWidth="1"/>
    <col min="8194" max="8194" width="60.33203125" style="29" customWidth="1"/>
    <col min="8195" max="8195" width="25.5546875" style="29" customWidth="1"/>
    <col min="8196" max="8448" width="8.88671875" style="29"/>
    <col min="8449" max="8449" width="27.21875" style="29" customWidth="1"/>
    <col min="8450" max="8450" width="60.33203125" style="29" customWidth="1"/>
    <col min="8451" max="8451" width="25.5546875" style="29" customWidth="1"/>
    <col min="8452" max="8704" width="8.88671875" style="29"/>
    <col min="8705" max="8705" width="27.21875" style="29" customWidth="1"/>
    <col min="8706" max="8706" width="60.33203125" style="29" customWidth="1"/>
    <col min="8707" max="8707" width="25.5546875" style="29" customWidth="1"/>
    <col min="8708" max="8960" width="8.88671875" style="29"/>
    <col min="8961" max="8961" width="27.21875" style="29" customWidth="1"/>
    <col min="8962" max="8962" width="60.33203125" style="29" customWidth="1"/>
    <col min="8963" max="8963" width="25.5546875" style="29" customWidth="1"/>
    <col min="8964" max="9216" width="8.88671875" style="29"/>
    <col min="9217" max="9217" width="27.21875" style="29" customWidth="1"/>
    <col min="9218" max="9218" width="60.33203125" style="29" customWidth="1"/>
    <col min="9219" max="9219" width="25.5546875" style="29" customWidth="1"/>
    <col min="9220" max="9472" width="8.88671875" style="29"/>
    <col min="9473" max="9473" width="27.21875" style="29" customWidth="1"/>
    <col min="9474" max="9474" width="60.33203125" style="29" customWidth="1"/>
    <col min="9475" max="9475" width="25.5546875" style="29" customWidth="1"/>
    <col min="9476" max="9728" width="8.88671875" style="29"/>
    <col min="9729" max="9729" width="27.21875" style="29" customWidth="1"/>
    <col min="9730" max="9730" width="60.33203125" style="29" customWidth="1"/>
    <col min="9731" max="9731" width="25.5546875" style="29" customWidth="1"/>
    <col min="9732" max="9984" width="8.88671875" style="29"/>
    <col min="9985" max="9985" width="27.21875" style="29" customWidth="1"/>
    <col min="9986" max="9986" width="60.33203125" style="29" customWidth="1"/>
    <col min="9987" max="9987" width="25.5546875" style="29" customWidth="1"/>
    <col min="9988" max="10240" width="8.88671875" style="29"/>
    <col min="10241" max="10241" width="27.21875" style="29" customWidth="1"/>
    <col min="10242" max="10242" width="60.33203125" style="29" customWidth="1"/>
    <col min="10243" max="10243" width="25.5546875" style="29" customWidth="1"/>
    <col min="10244" max="10496" width="8.88671875" style="29"/>
    <col min="10497" max="10497" width="27.21875" style="29" customWidth="1"/>
    <col min="10498" max="10498" width="60.33203125" style="29" customWidth="1"/>
    <col min="10499" max="10499" width="25.5546875" style="29" customWidth="1"/>
    <col min="10500" max="10752" width="8.88671875" style="29"/>
    <col min="10753" max="10753" width="27.21875" style="29" customWidth="1"/>
    <col min="10754" max="10754" width="60.33203125" style="29" customWidth="1"/>
    <col min="10755" max="10755" width="25.5546875" style="29" customWidth="1"/>
    <col min="10756" max="11008" width="8.88671875" style="29"/>
    <col min="11009" max="11009" width="27.21875" style="29" customWidth="1"/>
    <col min="11010" max="11010" width="60.33203125" style="29" customWidth="1"/>
    <col min="11011" max="11011" width="25.5546875" style="29" customWidth="1"/>
    <col min="11012" max="11264" width="8.88671875" style="29"/>
    <col min="11265" max="11265" width="27.21875" style="29" customWidth="1"/>
    <col min="11266" max="11266" width="60.33203125" style="29" customWidth="1"/>
    <col min="11267" max="11267" width="25.5546875" style="29" customWidth="1"/>
    <col min="11268" max="11520" width="8.88671875" style="29"/>
    <col min="11521" max="11521" width="27.21875" style="29" customWidth="1"/>
    <col min="11522" max="11522" width="60.33203125" style="29" customWidth="1"/>
    <col min="11523" max="11523" width="25.5546875" style="29" customWidth="1"/>
    <col min="11524" max="11776" width="8.88671875" style="29"/>
    <col min="11777" max="11777" width="27.21875" style="29" customWidth="1"/>
    <col min="11778" max="11778" width="60.33203125" style="29" customWidth="1"/>
    <col min="11779" max="11779" width="25.5546875" style="29" customWidth="1"/>
    <col min="11780" max="12032" width="8.88671875" style="29"/>
    <col min="12033" max="12033" width="27.21875" style="29" customWidth="1"/>
    <col min="12034" max="12034" width="60.33203125" style="29" customWidth="1"/>
    <col min="12035" max="12035" width="25.5546875" style="29" customWidth="1"/>
    <col min="12036" max="12288" width="8.88671875" style="29"/>
    <col min="12289" max="12289" width="27.21875" style="29" customWidth="1"/>
    <col min="12290" max="12290" width="60.33203125" style="29" customWidth="1"/>
    <col min="12291" max="12291" width="25.5546875" style="29" customWidth="1"/>
    <col min="12292" max="12544" width="8.88671875" style="29"/>
    <col min="12545" max="12545" width="27.21875" style="29" customWidth="1"/>
    <col min="12546" max="12546" width="60.33203125" style="29" customWidth="1"/>
    <col min="12547" max="12547" width="25.5546875" style="29" customWidth="1"/>
    <col min="12548" max="12800" width="8.88671875" style="29"/>
    <col min="12801" max="12801" width="27.21875" style="29" customWidth="1"/>
    <col min="12802" max="12802" width="60.33203125" style="29" customWidth="1"/>
    <col min="12803" max="12803" width="25.5546875" style="29" customWidth="1"/>
    <col min="12804" max="13056" width="8.88671875" style="29"/>
    <col min="13057" max="13057" width="27.21875" style="29" customWidth="1"/>
    <col min="13058" max="13058" width="60.33203125" style="29" customWidth="1"/>
    <col min="13059" max="13059" width="25.5546875" style="29" customWidth="1"/>
    <col min="13060" max="13312" width="8.88671875" style="29"/>
    <col min="13313" max="13313" width="27.21875" style="29" customWidth="1"/>
    <col min="13314" max="13314" width="60.33203125" style="29" customWidth="1"/>
    <col min="13315" max="13315" width="25.5546875" style="29" customWidth="1"/>
    <col min="13316" max="13568" width="8.88671875" style="29"/>
    <col min="13569" max="13569" width="27.21875" style="29" customWidth="1"/>
    <col min="13570" max="13570" width="60.33203125" style="29" customWidth="1"/>
    <col min="13571" max="13571" width="25.5546875" style="29" customWidth="1"/>
    <col min="13572" max="13824" width="8.88671875" style="29"/>
    <col min="13825" max="13825" width="27.21875" style="29" customWidth="1"/>
    <col min="13826" max="13826" width="60.33203125" style="29" customWidth="1"/>
    <col min="13827" max="13827" width="25.5546875" style="29" customWidth="1"/>
    <col min="13828" max="14080" width="8.88671875" style="29"/>
    <col min="14081" max="14081" width="27.21875" style="29" customWidth="1"/>
    <col min="14082" max="14082" width="60.33203125" style="29" customWidth="1"/>
    <col min="14083" max="14083" width="25.5546875" style="29" customWidth="1"/>
    <col min="14084" max="14336" width="8.88671875" style="29"/>
    <col min="14337" max="14337" width="27.21875" style="29" customWidth="1"/>
    <col min="14338" max="14338" width="60.33203125" style="29" customWidth="1"/>
    <col min="14339" max="14339" width="25.5546875" style="29" customWidth="1"/>
    <col min="14340" max="14592" width="8.88671875" style="29"/>
    <col min="14593" max="14593" width="27.21875" style="29" customWidth="1"/>
    <col min="14594" max="14594" width="60.33203125" style="29" customWidth="1"/>
    <col min="14595" max="14595" width="25.5546875" style="29" customWidth="1"/>
    <col min="14596" max="14848" width="8.88671875" style="29"/>
    <col min="14849" max="14849" width="27.21875" style="29" customWidth="1"/>
    <col min="14850" max="14850" width="60.33203125" style="29" customWidth="1"/>
    <col min="14851" max="14851" width="25.5546875" style="29" customWidth="1"/>
    <col min="14852" max="15104" width="8.88671875" style="29"/>
    <col min="15105" max="15105" width="27.21875" style="29" customWidth="1"/>
    <col min="15106" max="15106" width="60.33203125" style="29" customWidth="1"/>
    <col min="15107" max="15107" width="25.5546875" style="29" customWidth="1"/>
    <col min="15108" max="15360" width="8.88671875" style="29"/>
    <col min="15361" max="15361" width="27.21875" style="29" customWidth="1"/>
    <col min="15362" max="15362" width="60.33203125" style="29" customWidth="1"/>
    <col min="15363" max="15363" width="25.5546875" style="29" customWidth="1"/>
    <col min="15364" max="15616" width="8.88671875" style="29"/>
    <col min="15617" max="15617" width="27.21875" style="29" customWidth="1"/>
    <col min="15618" max="15618" width="60.33203125" style="29" customWidth="1"/>
    <col min="15619" max="15619" width="25.5546875" style="29" customWidth="1"/>
    <col min="15620" max="15872" width="8.88671875" style="29"/>
    <col min="15873" max="15873" width="27.21875" style="29" customWidth="1"/>
    <col min="15874" max="15874" width="60.33203125" style="29" customWidth="1"/>
    <col min="15875" max="15875" width="25.5546875" style="29" customWidth="1"/>
    <col min="15876" max="16128" width="8.88671875" style="29"/>
    <col min="16129" max="16129" width="27.21875" style="29" customWidth="1"/>
    <col min="16130" max="16130" width="60.33203125" style="29" customWidth="1"/>
    <col min="16131" max="16131" width="25.5546875" style="29" customWidth="1"/>
    <col min="16132" max="16384" width="8.88671875" style="29"/>
  </cols>
  <sheetData>
    <row r="1" spans="1:4" ht="66" customHeight="1" x14ac:dyDescent="0.15">
      <c r="A1" s="28" t="str">
        <f>예산총칙!A2</f>
        <v>2022년도</v>
      </c>
    </row>
    <row r="2" spans="1:4" ht="185.25" customHeight="1" x14ac:dyDescent="0.15">
      <c r="A2" s="66" t="s">
        <v>98</v>
      </c>
      <c r="B2" s="66"/>
      <c r="C2" s="66"/>
      <c r="D2" s="30"/>
    </row>
    <row r="3" spans="1:4" ht="232.5" customHeight="1" x14ac:dyDescent="0.15">
      <c r="A3" s="67" t="s">
        <v>96</v>
      </c>
      <c r="B3" s="68"/>
      <c r="C3" s="68"/>
    </row>
  </sheetData>
  <mergeCells count="2">
    <mergeCell ref="A2:C2"/>
    <mergeCell ref="A3:C3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표지(안)</vt:lpstr>
      <vt:lpstr>표지(서)</vt:lpstr>
      <vt:lpstr>예산총칙</vt:lpstr>
      <vt:lpstr>총괄표(항)</vt:lpstr>
      <vt:lpstr>총괄표(목)</vt:lpstr>
      <vt:lpstr>총괄표(목) (운영위원회자료(안), 김국장님14일경)</vt:lpstr>
      <vt:lpstr>사업계획서표지</vt:lpstr>
      <vt:lpstr>'표지(서)'!Print_Area</vt:lpstr>
      <vt:lpstr>'표지(안)'!Print_Area</vt:lpstr>
      <vt:lpstr>'총괄표(목)'!Print_Titles</vt:lpstr>
      <vt:lpstr>'총괄표(목) (운영위원회자료(안), 김국장님14일경)'!Print_Titles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라승민</cp:lastModifiedBy>
  <cp:lastPrinted>2022-12-23T03:40:10Z</cp:lastPrinted>
  <dcterms:created xsi:type="dcterms:W3CDTF">2013-01-08T05:04:27Z</dcterms:created>
  <dcterms:modified xsi:type="dcterms:W3CDTF">2022-12-23T03:43:58Z</dcterms:modified>
</cp:coreProperties>
</file>